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30-03-2026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'30-03-2026'!$12:$14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5" i="11" l="1"/>
  <c r="G85" i="11"/>
  <c r="I87" i="11"/>
  <c r="G87" i="11"/>
  <c r="I84" i="11"/>
  <c r="G84" i="11"/>
  <c r="I88" i="11"/>
  <c r="G88" i="11"/>
  <c r="I83" i="11"/>
  <c r="G83" i="11"/>
  <c r="I82" i="11"/>
  <c r="G82" i="11"/>
  <c r="I86" i="11"/>
  <c r="G86" i="11"/>
  <c r="I78" i="11"/>
  <c r="G78" i="11"/>
  <c r="I77" i="11"/>
  <c r="G77" i="11"/>
  <c r="I76" i="11"/>
  <c r="G76" i="11"/>
  <c r="I75" i="11"/>
  <c r="G75" i="11"/>
  <c r="I79" i="11"/>
  <c r="G79" i="11"/>
  <c r="I69" i="11"/>
  <c r="G69" i="11"/>
  <c r="I68" i="11"/>
  <c r="G68" i="11"/>
  <c r="I72" i="11"/>
  <c r="G72" i="11"/>
  <c r="I71" i="11"/>
  <c r="G71" i="11"/>
  <c r="I67" i="11"/>
  <c r="G67" i="11"/>
  <c r="I70" i="11"/>
  <c r="G70" i="11"/>
  <c r="I64" i="11"/>
  <c r="G64" i="11"/>
  <c r="I63" i="11"/>
  <c r="G63" i="11"/>
  <c r="I62" i="11"/>
  <c r="G62" i="11"/>
  <c r="I61" i="11"/>
  <c r="G61" i="11"/>
  <c r="I58" i="11"/>
  <c r="G58" i="11"/>
  <c r="I59" i="11"/>
  <c r="G59" i="11"/>
  <c r="I60" i="11"/>
  <c r="G60" i="11"/>
  <c r="I57" i="11"/>
  <c r="G57" i="11"/>
  <c r="I56" i="11"/>
  <c r="G56" i="11"/>
  <c r="I52" i="11"/>
  <c r="G52" i="11"/>
  <c r="I51" i="11"/>
  <c r="G51" i="11"/>
  <c r="I50" i="11"/>
  <c r="G50" i="11"/>
  <c r="I49" i="11"/>
  <c r="G49" i="11"/>
  <c r="I48" i="11"/>
  <c r="G48" i="11"/>
  <c r="I53" i="11"/>
  <c r="G53" i="11"/>
  <c r="I42" i="11"/>
  <c r="G42" i="11"/>
  <c r="I40" i="11"/>
  <c r="G40" i="11"/>
  <c r="I41" i="11"/>
  <c r="G41" i="11"/>
  <c r="I44" i="11"/>
  <c r="G44" i="11"/>
  <c r="I45" i="11"/>
  <c r="G45" i="11"/>
  <c r="I43" i="11"/>
  <c r="G43" i="11"/>
  <c r="I33" i="11"/>
  <c r="G33" i="11"/>
  <c r="I35" i="11"/>
  <c r="G35" i="11"/>
  <c r="I37" i="11"/>
  <c r="G37" i="11"/>
  <c r="I34" i="11"/>
  <c r="G34" i="11"/>
  <c r="I36" i="11"/>
  <c r="G36" i="11"/>
  <c r="I26" i="11"/>
  <c r="G26" i="11"/>
  <c r="I30" i="11"/>
  <c r="G30" i="11"/>
  <c r="I25" i="11"/>
  <c r="G25" i="11"/>
  <c r="I20" i="11"/>
  <c r="G20" i="11"/>
  <c r="I21" i="11"/>
  <c r="G21" i="11"/>
  <c r="I17" i="11"/>
  <c r="G17" i="11"/>
  <c r="I16" i="11"/>
  <c r="G16" i="11"/>
  <c r="I19" i="11"/>
  <c r="G19" i="11"/>
  <c r="I23" i="11"/>
  <c r="G23" i="11"/>
  <c r="I28" i="11"/>
  <c r="G28" i="11"/>
  <c r="I29" i="11"/>
  <c r="G29" i="11"/>
  <c r="I27" i="11"/>
  <c r="G27" i="11"/>
  <c r="I24" i="11"/>
  <c r="G24" i="11"/>
  <c r="I18" i="11"/>
  <c r="G18" i="11"/>
  <c r="I22" i="11"/>
  <c r="G22" i="11"/>
  <c r="I15" i="11"/>
  <c r="G15" i="11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<sst xmlns="http://schemas.openxmlformats.org/spreadsheetml/2006/main" count="852" uniqueCount="229">
  <si>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</si>
  <si>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</si>
  <si>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</si>
  <si>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</si>
  <si>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</si>
  <si>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</si>
  <si>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</si>
  <si>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</si>
  <si>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</si>
  <si>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</si>
  <si>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</si>
  <si>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</si>
  <si>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</si>
  <si>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</si>
  <si>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</si>
  <si>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</si>
  <si>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</si>
  <si>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</si>
  <si>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</si>
  <si>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</si>
  <si>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</si>
  <si>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</si>
  <si>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</si>
  <si>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</si>
  <si>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</si>
  <si>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</si>
  <si>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</si>
  <si>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</si>
  <si>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</si>
  <si>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</si>
  <si>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</si>
  <si>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</si>
  <si>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</si>
  <si>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</si>
  <si>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</si>
  <si>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</si>
  <si>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</si>
  <si>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</si>
  <si>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</si>
  <si>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</si>
  <si>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</si>
  <si>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</si>
  <si>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</si>
  <si>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</si>
  <si>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</si>
  <si>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</si>
  <si>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</si>
  <si>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</si>
  <si>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</si>
  <si>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</si>
  <si>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</si>
  <si>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</si>
  <si>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</si>
  <si>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</si>
  <si>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</si>
  <si>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</si>
  <si>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</si>
  <si>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</si>
  <si>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</si>
  <si>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</si>
  <si>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</si>
  <si>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</si>
  <si>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</si>
  <si>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</si>
  <si>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</si>
  <si>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</si>
  <si>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</si>
  <si>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</si>
  <si>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</si>
  <si>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</si>
  <si>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</si>
  <si>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</si>
  <si>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</si>
  <si>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</si>
  <si>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</si>
  <si>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</si>
  <si>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</si>
  <si>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</si>
  <si>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</si>
  <si>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</si>
  <si>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</si>
  <si>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</si>
  <si>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</si>
  <si>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</si>
  <si>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</si>
  <si>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</si>
  <si>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</si>
  <si>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</si>
  <si>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</si>
  <si>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</si>
  <si>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</si>
  <si>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</si>
  <si>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</si>
  <si>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</si>
  <si>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</si>
  <si>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</si>
  <si>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</si>
  <si>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</si>
  <si>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</si>
  <si>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</si>
  <si>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</si>
  <si>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</si>
  <si>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</si>
  <si>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</si>
  <si>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</si>
  <si>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</si>
  <si>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</si>
  <si>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</si>
  <si>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</si>
  <si>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</si>
  <si>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</si>
  <si>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</si>
  <si>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</si>
  <si>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</si>
  <si>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</si>
  <si>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</si>
  <si>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</si>
  <si>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</si>
  <si>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</si>
  <si>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</si>
  <si>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</si>
  <si>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</si>
  <si>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</si>
  <si>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</si>
  <si>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</si>
  <si>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</si>
  <si>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</si>
  <si>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</si>
  <si>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</si>
  <si>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</si>
  <si>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</si>
  <si>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</si>
  <si>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</si>
  <si>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</si>
  <si>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</si>
  <si>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</si>
  <si>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</si>
  <si>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</si>
  <si>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</si>
  <si>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</si>
  <si>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</si>
  <si>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</si>
  <si>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</si>
  <si>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</si>
  <si>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</si>
  <si>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</si>
  <si>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</si>
  <si>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</si>
  <si>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</si>
  <si>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</si>
  <si>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</si>
  <si>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</si>
  <si>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</si>
  <si>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</si>
  <si>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</si>
  <si>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</si>
  <si>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</si>
  <si>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</si>
  <si>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</si>
  <si>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</si>
  <si>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</si>
  <si>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</si>
  <si>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</si>
  <si>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</si>
  <si>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</si>
  <si>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</si>
  <si>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</si>
  <si>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</si>
  <si>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</si>
  <si>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</si>
  <si>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</si>
  <si>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</si>
  <si>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</si>
  <si>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</si>
  <si>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</si>
  <si>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</si>
  <si>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</si>
  <si>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</si>
  <si>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</si>
  <si>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</si>
  <si>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</si>
  <si>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</si>
  <si>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</si>
  <si>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</si>
  <si>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</si>
  <si>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</si>
  <si>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</si>
  <si>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</si>
  <si>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</si>
  <si>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</si>
  <si>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</si>
  <si>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</si>
  <si>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</si>
  <si>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</si>
  <si>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</si>
  <si>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</si>
  <si>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</si>
  <si>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</si>
  <si>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</si>
  <si>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</si>
  <si>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</si>
  <si>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</si>
  <si>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</si>
  <si>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</si>
  <si>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</si>
  <si>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</si>
  <si>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</si>
  <si>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</si>
  <si>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</si>
  <si>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</si>
  <si>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</si>
  <si>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</si>
  <si>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</si>
  <si>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</si>
  <si>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</si>
  <si>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</si>
  <si>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</si>
  <si>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</si>
  <si>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</si>
  <si>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آذار 2025 (ل.ل.)</t>
  </si>
  <si>
    <t>المجموع</t>
  </si>
  <si>
    <t>معدل أسعار  السوبرماركات في 23-03-2026(ل.ل.)</t>
  </si>
  <si>
    <t>معدل أسعار المحلات والملاحم في 23-03-2026 (ل.ل.)</t>
  </si>
  <si>
    <t>المعدل العام للأسعار في 23-03-2026 (ل.ل.)</t>
  </si>
  <si>
    <t xml:space="preserve"> التاريخ30آذار 2026 </t>
  </si>
  <si>
    <t xml:space="preserve"> التاريخ 30آذار 2026</t>
  </si>
  <si>
    <t>معدل أسعار  السوبرماركات في 30-03-2026(ل.ل.)</t>
  </si>
  <si>
    <t>معدل أسعار المحلات والملاحم في 30-03-2026 (ل.ل.)</t>
  </si>
  <si>
    <t>المعدل العام للأسعار في 30-03-2026 (ل.ل.)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</si>
</sst>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229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8" fillId="0" borderId="0" xfId="0" applyFont="1" applyAlignment="1">
      <alignment horizontal="justify" readingOrder="2"/>
    </xf>
    <xf numFmtId="0" fontId="8" fillId="0" borderId="0" xfId="0" applyFont="1"/>
    <xf numFmtId="0" fontId="5" fillId="0" borderId="1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10" fillId="0" borderId="0" xfId="0" applyFont="1"/>
    <xf numFmtId="0" fontId="10" fillId="0" borderId="11" xfId="0" applyFont="1" applyBorder="1"/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12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0" fontId="9" fillId="0" borderId="0" xfId="0" applyFont="1" applyAlignment="1"/>
    <xf numFmtId="0" fontId="10" fillId="0" borderId="12" xfId="0" applyFont="1" applyBorder="1"/>
    <xf numFmtId="0" fontId="0" fillId="0" borderId="0" xfId="0" applyFill="1"/>
    <xf numFmtId="9" fontId="2" fillId="2" borderId="4" xfId="1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 vertical="center"/>
    </xf>
    <xf numFmtId="1" fontId="2" fillId="2" borderId="24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right" vertical="center" indent="1"/>
    </xf>
    <xf numFmtId="0" fontId="10" fillId="0" borderId="26" xfId="0" applyFont="1" applyBorder="1"/>
    <xf numFmtId="0" fontId="7" fillId="2" borderId="9" xfId="0" applyFont="1" applyFill="1" applyBorder="1" applyAlignment="1">
      <alignment horizontal="right" vertical="center" indent="1"/>
    </xf>
    <xf numFmtId="0" fontId="10" fillId="0" borderId="27" xfId="0" applyFont="1" applyBorder="1"/>
    <xf numFmtId="0" fontId="5" fillId="0" borderId="14" xfId="0" applyFont="1" applyBorder="1" applyAlignment="1">
      <alignment horizontal="right" vertical="center" indent="1"/>
    </xf>
    <xf numFmtId="0" fontId="5" fillId="0" borderId="9" xfId="0" applyFont="1" applyBorder="1" applyAlignment="1">
      <alignment horizontal="right" vertical="center" indent="1"/>
    </xf>
    <xf numFmtId="0" fontId="10" fillId="0" borderId="25" xfId="0" applyFont="1" applyBorder="1"/>
    <xf numFmtId="0" fontId="10" fillId="0" borderId="29" xfId="0" applyFont="1" applyBorder="1"/>
    <xf numFmtId="1" fontId="16" fillId="0" borderId="16" xfId="0" applyNumberFormat="1" applyFont="1" applyBorder="1" applyAlignment="1">
      <alignment horizontal="center" vertical="center" wrapText="1"/>
    </xf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2" xfId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0" fontId="16" fillId="0" borderId="16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9" fontId="15" fillId="2" borderId="9" xfId="1" applyFont="1" applyFill="1" applyBorder="1" applyAlignment="1">
      <alignment horizontal="center"/>
    </xf>
    <xf numFmtId="9" fontId="15" fillId="2" borderId="14" xfId="1" applyFont="1" applyFill="1" applyBorder="1" applyAlignment="1">
      <alignment horizontal="center"/>
    </xf>
    <xf numFmtId="9" fontId="16" fillId="0" borderId="15" xfId="1" applyFont="1" applyBorder="1" applyAlignment="1">
      <alignment horizontal="center" vertical="center" wrapText="1"/>
    </xf>
    <xf numFmtId="1" fontId="15" fillId="2" borderId="28" xfId="0" applyNumberFormat="1" applyFont="1" applyFill="1" applyBorder="1" applyAlignment="1">
      <alignment horizontal="center"/>
    </xf>
    <xf numFmtId="0" fontId="14" fillId="0" borderId="12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1" fontId="15" fillId="0" borderId="17" xfId="0" applyNumberFormat="1" applyFont="1" applyFill="1" applyBorder="1" applyAlignment="1">
      <alignment horizontal="center"/>
    </xf>
    <xf numFmtId="9" fontId="15" fillId="0" borderId="17" xfId="1" applyFont="1" applyFill="1" applyBorder="1" applyAlignment="1">
      <alignment horizontal="center"/>
    </xf>
    <xf numFmtId="1" fontId="15" fillId="0" borderId="2" xfId="0" applyNumberFormat="1" applyFont="1" applyFill="1" applyBorder="1" applyAlignment="1">
      <alignment horizontal="center"/>
    </xf>
    <xf numFmtId="9" fontId="15" fillId="0" borderId="3" xfId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1" fontId="15" fillId="0" borderId="4" xfId="0" applyNumberFormat="1" applyFont="1" applyFill="1" applyBorder="1" applyAlignment="1">
      <alignment horizontal="center"/>
    </xf>
    <xf numFmtId="9" fontId="15" fillId="0" borderId="4" xfId="1" applyFont="1" applyFill="1" applyBorder="1" applyAlignment="1">
      <alignment horizontal="center"/>
    </xf>
    <xf numFmtId="1" fontId="17" fillId="0" borderId="16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9" fontId="15" fillId="0" borderId="2" xfId="1" applyFont="1" applyFill="1" applyBorder="1" applyAlignment="1">
      <alignment horizontal="center"/>
    </xf>
    <xf numFmtId="1" fontId="15" fillId="0" borderId="3" xfId="0" applyNumberFormat="1" applyFont="1" applyFill="1" applyBorder="1" applyAlignment="1">
      <alignment horizontal="center"/>
    </xf>
    <xf numFmtId="9" fontId="15" fillId="0" borderId="10" xfId="1" applyFont="1" applyFill="1" applyBorder="1" applyAlignment="1">
      <alignment horizontal="center"/>
    </xf>
    <xf numFmtId="1" fontId="15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5" fillId="0" borderId="11" xfId="0" applyNumberFormat="1" applyFont="1" applyFill="1" applyBorder="1" applyAlignment="1">
      <alignment horizontal="center"/>
    </xf>
    <xf numFmtId="9" fontId="15" fillId="2" borderId="2" xfId="1" applyNumberFormat="1" applyFont="1" applyFill="1" applyBorder="1" applyAlignment="1">
      <alignment horizontal="center"/>
    </xf>
    <xf numFmtId="9" fontId="15" fillId="2" borderId="14" xfId="1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right" vertical="center" indent="1"/>
    </xf>
    <xf numFmtId="0" fontId="10" fillId="0" borderId="1" xfId="0" applyFont="1" applyBorder="1" applyAlignment="1">
      <alignment horizontal="right" vertical="center" indent="1"/>
    </xf>
    <xf numFmtId="0" fontId="10" fillId="0" borderId="14" xfId="0" applyFont="1" applyBorder="1" applyAlignment="1">
      <alignment horizontal="right" vertical="center" indent="1"/>
    </xf>
    <xf numFmtId="0" fontId="10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2" xfId="0" applyFont="1" applyBorder="1"/>
    <xf numFmtId="0" fontId="10" fillId="0" borderId="33" xfId="0" applyFont="1" applyBorder="1"/>
    <xf numFmtId="0" fontId="6" fillId="2" borderId="34" xfId="0" applyFont="1" applyFill="1" applyBorder="1" applyAlignment="1">
      <alignment horizontal="right" indent="1"/>
    </xf>
    <xf numFmtId="0" fontId="12" fillId="2" borderId="14" xfId="0" applyFont="1" applyFill="1" applyBorder="1" applyAlignment="1">
      <alignment horizontal="right" indent="1"/>
    </xf>
    <xf numFmtId="1" fontId="15" fillId="0" borderId="9" xfId="0" applyNumberFormat="1" applyFont="1" applyFill="1" applyBorder="1" applyAlignment="1">
      <alignment horizontal="center"/>
    </xf>
    <xf numFmtId="1" fontId="15" fillId="0" borderId="30" xfId="0" applyNumberFormat="1" applyFont="1" applyFill="1" applyBorder="1" applyAlignment="1">
      <alignment horizontal="center"/>
    </xf>
    <xf numFmtId="9" fontId="15" fillId="0" borderId="9" xfId="1" applyFont="1" applyFill="1" applyBorder="1" applyAlignment="1">
      <alignment horizontal="center"/>
    </xf>
    <xf numFmtId="1" fontId="15" fillId="0" borderId="12" xfId="0" applyNumberFormat="1" applyFont="1" applyFill="1" applyBorder="1" applyAlignment="1">
      <alignment horizontal="center"/>
    </xf>
    <xf numFmtId="9" fontId="15" fillId="0" borderId="11" xfId="1" applyFont="1" applyFill="1" applyBorder="1" applyAlignment="1">
      <alignment horizontal="center"/>
    </xf>
    <xf numFmtId="164" fontId="15" fillId="2" borderId="11" xfId="1" applyNumberFormat="1" applyFont="1" applyFill="1" applyBorder="1" applyAlignment="1">
      <alignment horizontal="center"/>
    </xf>
    <xf numFmtId="0" fontId="16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vertical="center" indent="1"/>
    </xf>
    <xf numFmtId="0" fontId="5" fillId="0" borderId="20" xfId="0" applyFont="1" applyBorder="1" applyAlignment="1">
      <alignment horizontal="right" vertical="center" indent="1"/>
    </xf>
    <xf numFmtId="0" fontId="5" fillId="0" borderId="30" xfId="0" applyFont="1" applyBorder="1" applyAlignment="1">
      <alignment horizontal="right" vertical="center" indent="1"/>
    </xf>
    <xf numFmtId="9" fontId="2" fillId="2" borderId="11" xfId="1" applyFont="1" applyFill="1" applyBorder="1" applyAlignment="1">
      <alignment horizontal="center"/>
    </xf>
    <xf numFmtId="164" fontId="2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7" fillId="0" borderId="0" xfId="0" applyFont="1" applyFill="1"/>
    <xf numFmtId="10" fontId="0" fillId="0" borderId="0" xfId="1" applyNumberFormat="1" applyFont="1"/>
    <xf numFmtId="9" fontId="15" fillId="2" borderId="17" xfId="1" applyNumberFormat="1" applyFont="1" applyFill="1" applyBorder="1" applyAlignment="1">
      <alignment horizontal="center"/>
    </xf>
    <xf numFmtId="9" fontId="15" fillId="2" borderId="4" xfId="1" applyNumberFormat="1" applyFont="1" applyFill="1" applyBorder="1" applyAlignment="1">
      <alignment horizontal="center"/>
    </xf>
    <xf numFmtId="9" fontId="15" fillId="2" borderId="1" xfId="1" applyFont="1" applyFill="1" applyBorder="1" applyAlignment="1">
      <alignment horizontal="center"/>
    </xf>
    <xf numFmtId="0" fontId="16" fillId="0" borderId="3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right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" fontId="16" fillId="0" borderId="13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0" fillId="0" borderId="0" xfId="0"/>
    <xf numFmtId="0" fontId="5" fillId="0" borderId="16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right" indent="1"/>
    </xf>
    <xf numFmtId="0" fontId="5" fillId="0" borderId="1" xfId="0" applyFont="1" applyBorder="1" applyAlignment="1">
      <alignment horizontal="right" vertical="center" indent="1"/>
    </xf>
    <xf numFmtId="0" fontId="5" fillId="0" borderId="14" xfId="0" applyFont="1" applyBorder="1" applyAlignment="1">
      <alignment horizontal="right" vertical="center" indent="1"/>
    </xf>
    <xf numFmtId="0" fontId="16" fillId="0" borderId="16" xfId="0" applyFont="1" applyBorder="1" applyAlignment="1">
      <alignment horizontal="center" vertical="center" wrapText="1"/>
    </xf>
    <xf numFmtId="1" fontId="15" fillId="0" borderId="21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right" vertical="center" indent="1"/>
    </xf>
    <xf numFmtId="1" fontId="5" fillId="0" borderId="16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64" fontId="15" fillId="2" borderId="9" xfId="1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1" fontId="16" fillId="0" borderId="16" xfId="0" applyNumberFormat="1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1" fontId="15" fillId="2" borderId="16" xfId="0" applyNumberFormat="1" applyFont="1" applyFill="1" applyBorder="1" applyAlignment="1">
      <alignment horizontal="center"/>
    </xf>
    <xf numFmtId="0" fontId="12" fillId="2" borderId="2" xfId="0" applyFont="1" applyFill="1" applyBorder="1" applyAlignment="1">
      <alignment horizontal="right" indent="1"/>
    </xf>
    <xf numFmtId="0" fontId="12" fillId="2" borderId="4" xfId="0" applyFont="1" applyFill="1" applyBorder="1" applyAlignment="1">
      <alignment horizontal="right" indent="1"/>
    </xf>
    <xf numFmtId="0" fontId="12" fillId="2" borderId="3" xfId="0" applyFont="1" applyFill="1" applyBorder="1" applyAlignment="1">
      <alignment horizontal="right" indent="1"/>
    </xf>
    <xf numFmtId="0" fontId="6" fillId="2" borderId="5" xfId="0" applyFont="1" applyFill="1" applyBorder="1" applyAlignment="1">
      <alignment horizontal="right" indent="1"/>
    </xf>
    <xf numFmtId="0" fontId="6" fillId="2" borderId="6" xfId="0" applyFont="1" applyFill="1" applyBorder="1" applyAlignment="1">
      <alignment horizontal="right" indent="1"/>
    </xf>
    <xf numFmtId="0" fontId="6" fillId="2" borderId="8" xfId="0" applyFont="1" applyFill="1" applyBorder="1" applyAlignment="1">
      <alignment horizontal="right" indent="1"/>
    </xf>
    <xf numFmtId="0" fontId="6" fillId="2" borderId="0" xfId="0" applyFont="1" applyFill="1" applyBorder="1" applyAlignment="1">
      <alignment horizontal="right" indent="1"/>
    </xf>
    <xf numFmtId="0" fontId="6" fillId="2" borderId="18" xfId="0" applyFont="1" applyFill="1" applyBorder="1" applyAlignment="1">
      <alignment horizontal="right" indent="1"/>
    </xf>
    <xf numFmtId="0" fontId="12" fillId="2" borderId="17" xfId="0" applyFont="1" applyFill="1" applyBorder="1" applyAlignment="1">
      <alignment horizontal="right" indent="1"/>
    </xf>
    <xf numFmtId="9" fontId="2" fillId="2" borderId="2" xfId="1" applyFont="1" applyFill="1" applyBorder="1" applyAlignment="1">
      <alignment horizontal="center"/>
    </xf>
    <xf numFmtId="9" fontId="2" fillId="2" borderId="17" xfId="1" applyFont="1" applyFill="1" applyBorder="1" applyAlignment="1">
      <alignment horizontal="center"/>
    </xf>
    <xf numFmtId="9" fontId="2" fillId="2" borderId="9" xfId="1" applyFont="1" applyFill="1" applyBorder="1" applyAlignment="1">
      <alignment horizontal="center"/>
    </xf>
    <xf numFmtId="0" fontId="12" fillId="2" borderId="9" xfId="0" applyFont="1" applyFill="1" applyBorder="1" applyAlignment="1">
      <alignment horizontal="right" indent="1"/>
    </xf>
    <xf numFmtId="0" fontId="12" fillId="2" borderId="10" xfId="0" applyFont="1" applyFill="1" applyBorder="1" applyAlignment="1">
      <alignment horizontal="right" indent="1"/>
    </xf>
    <xf numFmtId="9" fontId="2" fillId="2" borderId="4" xfId="1" applyFont="1" applyFill="1" applyBorder="1" applyAlignment="1">
      <alignment horizontal="center"/>
    </xf>
    <xf numFmtId="9" fontId="2" fillId="2" borderId="14" xfId="1" applyFont="1" applyFill="1" applyBorder="1" applyAlignment="1">
      <alignment horizontal="center"/>
    </xf>
    <xf numFmtId="1" fontId="2" fillId="2" borderId="24" xfId="0" applyNumberFormat="1" applyFont="1" applyFill="1" applyBorder="1" applyAlignment="1">
      <alignment horizontal="center"/>
    </xf>
    <xf numFmtId="0" fontId="10" fillId="0" borderId="26" xfId="0" applyFont="1" applyBorder="1"/>
    <xf numFmtId="0" fontId="10" fillId="0" borderId="27" xfId="0" applyFont="1" applyBorder="1"/>
    <xf numFmtId="0" fontId="10" fillId="0" borderId="25" xfId="0" applyFont="1" applyBorder="1"/>
    <xf numFmtId="0" fontId="10" fillId="0" borderId="29" xfId="0" applyFont="1" applyBorder="1"/>
    <xf numFmtId="1" fontId="15" fillId="2" borderId="17" xfId="0" applyNumberFormat="1" applyFont="1" applyFill="1" applyBorder="1" applyAlignment="1">
      <alignment horizontal="center"/>
    </xf>
    <xf numFmtId="1" fontId="15" fillId="2" borderId="21" xfId="0" applyNumberFormat="1" applyFont="1" applyFill="1" applyBorder="1" applyAlignment="1">
      <alignment horizontal="center"/>
    </xf>
    <xf numFmtId="9" fontId="15" fillId="2" borderId="17" xfId="1" applyFont="1" applyFill="1" applyBorder="1" applyAlignment="1">
      <alignment horizontal="center"/>
    </xf>
    <xf numFmtId="1" fontId="15" fillId="2" borderId="3" xfId="0" applyNumberFormat="1" applyFont="1" applyFill="1" applyBorder="1" applyAlignment="1">
      <alignment horizontal="center"/>
    </xf>
    <xf numFmtId="1" fontId="15" fillId="2" borderId="24" xfId="0" applyNumberFormat="1" applyFont="1" applyFill="1" applyBorder="1" applyAlignment="1">
      <alignment horizontal="center"/>
    </xf>
    <xf numFmtId="9" fontId="15" fillId="2" borderId="3" xfId="1" applyFont="1" applyFill="1" applyBorder="1" applyAlignment="1">
      <alignment horizontal="center"/>
    </xf>
    <xf numFmtId="1" fontId="15" fillId="2" borderId="4" xfId="0" applyNumberFormat="1" applyFont="1" applyFill="1" applyBorder="1" applyAlignment="1">
      <alignment horizontal="center"/>
    </xf>
    <xf numFmtId="1" fontId="15" fillId="2" borderId="23" xfId="0" applyNumberFormat="1" applyFont="1" applyFill="1" applyBorder="1" applyAlignment="1">
      <alignment horizontal="center"/>
    </xf>
    <xf numFmtId="9" fontId="15" fillId="2" borderId="4" xfId="1" applyFont="1" applyFill="1" applyBorder="1" applyAlignment="1">
      <alignment horizontal="center"/>
    </xf>
    <xf numFmtId="1" fontId="15" fillId="2" borderId="2" xfId="0" applyNumberFormat="1" applyFont="1" applyFill="1" applyBorder="1" applyAlignment="1">
      <alignment horizontal="center"/>
    </xf>
    <xf numFmtId="9" fontId="15" fillId="2" borderId="10" xfId="1" applyFont="1" applyFill="1" applyBorder="1" applyAlignment="1">
      <alignment horizontal="center"/>
    </xf>
    <xf numFmtId="1" fontId="15" fillId="2" borderId="22" xfId="0" applyNumberFormat="1" applyFont="1" applyFill="1" applyBorder="1" applyAlignment="1">
      <alignment horizontal="center"/>
    </xf>
    <xf numFmtId="1" fontId="15" fillId="2" borderId="10" xfId="0" applyNumberFormat="1" applyFont="1" applyFill="1" applyBorder="1" applyAlignment="1">
      <alignment horizontal="center"/>
    </xf>
    <xf numFmtId="1" fontId="15" fillId="2" borderId="28" xfId="0" applyNumberFormat="1" applyFont="1" applyFill="1" applyBorder="1" applyAlignment="1">
      <alignment horizontal="center"/>
    </xf>
    <xf numFmtId="1" fontId="15" fillId="0" borderId="22" xfId="0" applyNumberFormat="1" applyFont="1" applyFill="1" applyBorder="1" applyAlignment="1">
      <alignment horizontal="center"/>
    </xf>
    <xf numFmtId="1" fontId="15" fillId="0" borderId="24" xfId="0" applyNumberFormat="1" applyFont="1" applyFill="1" applyBorder="1" applyAlignment="1">
      <alignment horizontal="center"/>
    </xf>
    <xf numFmtId="1" fontId="15" fillId="0" borderId="23" xfId="0" applyNumberFormat="1" applyFont="1" applyFill="1" applyBorder="1" applyAlignment="1">
      <alignment horizontal="center"/>
    </xf>
    <xf numFmtId="0" fontId="10" fillId="0" borderId="17" xfId="0" applyFont="1" applyBorder="1"/>
    <xf numFmtId="0" fontId="10" fillId="0" borderId="3" xfId="0" applyFont="1" applyBorder="1"/>
    <xf numFmtId="0" fontId="10" fillId="0" borderId="4" xfId="0" applyFont="1" applyBorder="1"/>
    <xf numFmtId="1" fontId="15" fillId="0" borderId="28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1" fontId="2" fillId="2" borderId="4" xfId="0" applyNumberFormat="1" applyFont="1" applyFill="1" applyBorder="1" applyAlignment="1">
      <alignment horizontal="center"/>
    </xf>
    <xf numFmtId="1" fontId="15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10" fillId="0" borderId="25" xfId="0" applyFont="1" applyBorder="1" applyAlignment="1">
      <alignment horizontal="right" indent="1"/>
    </xf>
    <xf numFmtId="0" fontId="10" fillId="0" borderId="26" xfId="0" applyFont="1" applyBorder="1" applyAlignment="1">
      <alignment horizontal="right" indent="1"/>
    </xf>
    <xf numFmtId="0" fontId="10" fillId="0" borderId="27" xfId="0" applyFont="1" applyBorder="1" applyAlignment="1">
      <alignment horizontal="right" indent="1"/>
    </xf>
    <xf numFmtId="0" fontId="10" fillId="0" borderId="29" xfId="0" applyFont="1" applyBorder="1" applyAlignment="1">
      <alignment horizontal="right" indent="1"/>
    </xf>
    <xf numFmtId="0" fontId="18" fillId="0" borderId="0" xfId="0" applyFont="1"/>
    <xf numFmtId="1" fontId="15" fillId="2" borderId="17" xfId="0" applyNumberFormat="1" applyFont="1" applyFill="1" applyBorder="1" applyAlignment="1">
      <alignment horizontal="center" vertical="center"/>
    </xf>
    <xf numFmtId="1" fontId="2" fillId="2" borderId="17" xfId="0" applyNumberFormat="1" applyFont="1" applyFill="1" applyBorder="1" applyAlignment="1">
      <alignment horizontal="center" vertical="center"/>
    </xf>
    <xf numFmtId="0" fontId="5" fillId="0" borderId="11" xfId="0" applyFont="1" applyBorder="1" applyAlignment="1">
      <alignment horizontal="right" vertical="center" indent="1"/>
    </xf>
    <xf numFmtId="0" fontId="19" fillId="0" borderId="0" xfId="0" applyFont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3" fillId="0" borderId="11" xfId="0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 wrapText="1" readingOrder="2"/>
    </xf>
    <xf numFmtId="1" fontId="2" fillId="2" borderId="21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Border="1"/>
    <xf numFmtId="0" fontId="9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0" fillId="0" borderId="0" xfId="0" applyBorder="1"/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5" fillId="0" borderId="14" xfId="0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0" name="Picture 9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1" name="Picture 9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2" name="Picture 9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3" name="Picture 9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4" name="Picture 9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5" name="Picture 9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6" name="Picture 9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7" name="Picture 9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8" name="Picture 9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9" name="Picture 9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0" name="Picture 9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1" name="Picture 9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2" name="Picture 9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3" name="Picture 9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4" name="Picture 9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5" name="Picture 9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6" name="Picture 9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7" name="Picture 9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8" name="Picture 9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9" name="Picture 9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0" name="Picture 9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1" name="Picture 9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2" name="Picture 9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3" name="Picture 9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4" name="Picture 9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5" name="Picture 9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6" name="Picture 9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7" name="Picture 9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8" name="Picture 9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9" name="Picture 9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0" name="Picture 9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1" name="Picture 9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2" name="Picture 9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3" name="Picture 92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4" name="Picture 9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5" name="Picture 9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6" name="Picture 9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7" name="Picture 9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8" name="Picture 9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9" name="Picture 9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0" name="Picture 9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1" name="Picture 9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2" name="Picture 9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3" name="Picture 9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4" name="Picture 9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5" name="Picture 9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6" name="Picture 9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7" name="Picture 9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8" name="Picture 9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9" name="Picture 9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0" name="Picture 9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1" name="Picture 9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2" name="Picture 9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3" name="Picture 9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4" name="Picture 9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5" name="Picture 9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6" name="Picture 9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7" name="Picture 9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8" name="Picture 9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9" name="Picture 9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0" name="Picture 9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1" name="Picture 9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2" name="Picture 9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3" name="Picture 9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4" name="Picture 9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5" name="Picture 9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6" name="Picture 9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7" name="Picture 9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8" name="Picture 9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9" name="Picture 9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0" name="Picture 9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1" name="Picture 9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2" name="Picture 9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3" name="Picture 9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4" name="Picture 9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5" name="Picture 9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6" name="Picture 9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7" name="Picture 9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8" name="Picture 9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9" name="Picture 9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0" name="Picture 9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1" name="Picture 9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2" name="Picture 9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3" name="Picture 9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4" name="Picture 9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5" name="Picture 9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6" name="Picture 9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7" name="Picture 9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8" name="Picture 9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9" name="Picture 9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0" name="Picture 9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1" name="Picture 9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2" name="Picture 9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3" name="Picture 9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4" name="Picture 9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5" name="Picture 9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6" name="Picture 9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7" name="Picture 9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8" name="Picture 9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9" name="Picture 9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0" name="Picture 9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1" name="Picture 9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2" name="Picture 9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3" name="Picture 9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4" name="Picture 9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5" name="Picture 9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6" name="Picture 9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7" name="Picture 9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8" name="Picture 9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9" name="Picture 9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0" name="Picture 9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1" name="Picture 9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2" name="Picture 9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3" name="Picture 9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4" name="Picture 9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5" name="Picture 9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6" name="Picture 9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7" name="Picture 9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8" name="Picture 9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9" name="Picture 93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0" name="Picture 9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1" name="Picture 9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2" name="Picture 9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3" name="Picture 9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4" name="Picture 9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5" name="Picture 9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6" name="Picture 9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7" name="Picture 9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8" name="Picture 9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9" name="Picture 9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0" name="Picture 9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1" name="Picture 9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2" name="Picture 9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3" name="Picture 9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4" name="Picture 9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5" name="Picture 9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6" name="Picture 9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7" name="Picture 9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8" name="Picture 9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9" name="Picture 9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0" name="Picture 9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1" name="Picture 9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2" name="Picture 9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3" name="Picture 9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4" name="Picture 9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5" name="Picture 9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6" name="Picture 9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7" name="Picture 9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8" name="Picture 9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9" name="Picture 9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0" name="Picture 9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1" name="Picture 9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2" name="Picture 9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3" name="Picture 9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4" name="Picture 9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5" name="Picture 9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6" name="Picture 9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7" name="Picture 9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8" name="Picture 9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9" name="Picture 9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0" name="Picture 9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1" name="Picture 9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2" name="Picture 9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3" name="Picture 9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4" name="Picture 9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5" name="Picture 9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6" name="Picture 9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7" name="Picture 9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8" name="Picture 9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9" name="Picture 9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0" name="Picture 9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1" name="Picture 9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2" name="Picture 9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3" name="Picture 9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4" name="Picture 9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5" name="Picture 9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6" name="Picture 9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7" name="Picture 9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8" name="Picture 9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9" name="Picture 9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0" name="Picture 9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1" name="Picture 9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2" name="Picture 9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3" name="Picture 9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4" name="Picture 9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5" name="Picture 9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6" name="Picture 9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7" name="Picture 9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8" name="Picture 9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9" name="Picture 9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0" name="Picture 9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1" name="Picture 9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2" name="Picture 9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3" name="Picture 9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4" name="Picture 9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5" name="Picture 9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6" name="Picture 94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7" name="Picture 9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8" name="Picture 9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9" name="Picture 9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0" name="Picture 9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1" name="Picture 9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2" name="Picture 9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3" name="Picture 9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4" name="Picture 9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5" name="Picture 9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6" name="Picture 9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7" name="Picture 9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8" name="Picture 9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9" name="Picture 9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0" name="Picture 9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1" name="Picture 9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2" name="Picture 9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3" name="Picture 9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4" name="Picture 9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5" name="Picture 9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6" name="Picture 9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7" name="Picture 9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8" name="Picture 9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9" name="Picture 9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0" name="Picture 9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1" name="Picture 9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2" name="Picture 9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3" name="Picture 9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4" name="Picture 9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5" name="Picture 9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6" name="Picture 9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7" name="Picture 9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8" name="Picture 9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9" name="Picture 9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0" name="Picture 9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1" name="Picture 9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2" name="Picture 9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3" name="Picture 9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4" name="Picture 9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5" name="Picture 9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6" name="Picture 94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7" name="Picture 9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8" name="Picture 9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9" name="Picture 9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0" name="Picture 9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1" name="Picture 9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2" name="Picture 9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3" name="Picture 9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4" name="Picture 9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5" name="Picture 95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6" name="Picture 9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7" name="Picture 9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8" name="Picture 9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9" name="Picture 9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0" name="Picture 9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1" name="Picture 9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2" name="Picture 9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3" name="Picture 9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4" name="Picture 9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5" name="Picture 9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6" name="Picture 9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7" name="Picture 9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8" name="Picture 9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9" name="Picture 9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0" name="Picture 9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1" name="Picture 9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2" name="Picture 9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3" name="Picture 9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4" name="Picture 9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5" name="Picture 9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6" name="Picture 9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7" name="Picture 9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8" name="Picture 9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9" name="Picture 9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0" name="Picture 9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1" name="Picture 9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2" name="Picture 9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3" name="Picture 9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4" name="Picture 9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5" name="Picture 9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6" name="Picture 9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7" name="Picture 9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8" name="Picture 9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9" name="Picture 9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0" name="Picture 9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1" name="Picture 9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2" name="Picture 9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3" name="Picture 9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4" name="Picture 9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5" name="Picture 9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6" name="Picture 9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7" name="Picture 9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8" name="Picture 9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9" name="Picture 9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0" name="Picture 9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1" name="Picture 9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2" name="Picture 9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3" name="Picture 9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4" name="Picture 9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5" name="Picture 9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6" name="Picture 9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7" name="Picture 9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8" name="Picture 9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9" name="Picture 9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0" name="Picture 9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1" name="Picture 9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2" name="Picture 9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3" name="Picture 9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4" name="Picture 95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5" name="Picture 9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6" name="Picture 9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7" name="Picture 9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8" name="Picture 9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9" name="Picture 9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0" name="Picture 9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1" name="Picture 9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2" name="Picture 9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3" name="Picture 95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4" name="Picture 9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5" name="Picture 9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6" name="Picture 9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7" name="Picture 9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8" name="Picture 9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9" name="Picture 9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0" name="Picture 9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1" name="Picture 9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2" name="Picture 9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3" name="Picture 9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4" name="Picture 9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5" name="Picture 9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6" name="Picture 9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7" name="Picture 9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8" name="Picture 9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9" name="Picture 9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0" name="Picture 9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1" name="Picture 9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2" name="Picture 9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3" name="Picture 9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4" name="Picture 9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5" name="Picture 9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6" name="Picture 9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7" name="Picture 9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8" name="Picture 9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9" name="Picture 9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0" name="Picture 9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1" name="Picture 9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2" name="Picture 9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3" name="Picture 9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4" name="Picture 9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5" name="Picture 9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6" name="Picture 9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7" name="Picture 9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8" name="Picture 9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9" name="Picture 96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0" name="Picture 9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1" name="Picture 9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2" name="Picture 9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3" name="Picture 9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4" name="Picture 9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5" name="Picture 9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6" name="Picture 9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7" name="Picture 9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8" name="Picture 9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9" name="Picture 9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0" name="Picture 9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1" name="Picture 9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2" name="Picture 9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3" name="Picture 9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4" name="Picture 9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5" name="Picture 9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6" name="Picture 9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7" name="Picture 9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8" name="Picture 9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9" name="Picture 9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0" name="Picture 9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1" name="Picture 9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2" name="Picture 9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3" name="Picture 9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4" name="Picture 9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5" name="Picture 9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6" name="Picture 9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7" name="Picture 9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8" name="Picture 9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9" name="Picture 9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0" name="Picture 9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1" name="Picture 9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2" name="Picture 9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3" name="Picture 9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4" name="Picture 9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5" name="Picture 9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6" name="Picture 9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7" name="Picture 9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8" name="Picture 9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9" name="Picture 9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0" name="Picture 9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1" name="Picture 9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2" name="Picture 9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3" name="Picture 9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4" name="Picture 9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5" name="Picture 9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6" name="Picture 9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7" name="Picture 9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8" name="Picture 9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9" name="Picture 9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0" name="Picture 9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1" name="Picture 9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2" name="Picture 9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3" name="Picture 96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4" name="Picture 9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5" name="Picture 9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6" name="Picture 9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7" name="Picture 9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8" name="Picture 9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9" name="Picture 9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0" name="Picture 9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1" name="Picture 9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2" name="Picture 9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3" name="Picture 9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4" name="Picture 9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5" name="Picture 9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6" name="Picture 9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7" name="Picture 9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8" name="Picture 9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9" name="Picture 9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0" name="Picture 9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1" name="Picture 96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2" name="Picture 9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3" name="Picture 9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4" name="Picture 9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5" name="Picture 9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6" name="Picture 9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7" name="Picture 9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8" name="Picture 9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9" name="Picture 9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0" name="Picture 9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1" name="Picture 9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2" name="Picture 9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3" name="Picture 9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4" name="Picture 9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5" name="Picture 9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6" name="Picture 9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7" name="Picture 9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8" name="Picture 9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9" name="Picture 96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0" name="Picture 9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1" name="Picture 9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2" name="Picture 9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3" name="Picture 9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4" name="Picture 9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5" name="Picture 9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6" name="Picture 9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7" name="Picture 9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8" name="Picture 9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9" name="Picture 9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0" name="Picture 9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1" name="Picture 9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2" name="Picture 9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3" name="Picture 9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4" name="Picture 9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5" name="Picture 9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6" name="Picture 9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7" name="Picture 97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8" name="Picture 9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9" name="Picture 9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0" name="Picture 9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1" name="Picture 9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2" name="Picture 9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3" name="Picture 9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4" name="Picture 9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5" name="Picture 9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6" name="Picture 97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7" name="Picture 9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8" name="Picture 9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9" name="Picture 9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0" name="Picture 9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1" name="Picture 9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2" name="Picture 9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3" name="Picture 9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4" name="Picture 9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5" name="Picture 9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6" name="Picture 9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7" name="Picture 9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8" name="Picture 9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9" name="Picture 9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0" name="Picture 9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1" name="Picture 9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2" name="Picture 9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3" name="Picture 9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4" name="Picture 9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5" name="Picture 9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6" name="Picture 9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7" name="Picture 9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8" name="Picture 9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9" name="Picture 9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0" name="Picture 9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1" name="Picture 9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2" name="Picture 9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3" name="Picture 9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4" name="Picture 9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5" name="Picture 9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6" name="Picture 9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7" name="Picture 9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8" name="Picture 9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9" name="Picture 9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0" name="Picture 9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1" name="Picture 9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2" name="Picture 9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3" name="Picture 9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4" name="Picture 9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5" name="Picture 9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6" name="Picture 9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7" name="Picture 9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8" name="Picture 9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9" name="Picture 9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0" name="Picture 9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1" name="Picture 9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2" name="Picture 9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3" name="Picture 9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4" name="Picture 9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5" name="Picture 9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6" name="Picture 9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7" name="Picture 9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8" name="Picture 9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9" name="Picture 9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0" name="Picture 9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1" name="Picture 9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2" name="Picture 9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3" name="Picture 9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4" name="Picture 9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5" name="Picture 9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6" name="Picture 9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7" name="Picture 9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8" name="Picture 9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9" name="Picture 9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0" name="Picture 9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1" name="Picture 9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2" name="Picture 9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3" name="Picture 9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4" name="Picture 9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5" name="Picture 9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6" name="Picture 9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7" name="Picture 9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8" name="Picture 9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9" name="Picture 9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0" name="Picture 9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1" name="Picture 9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2" name="Picture 9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3" name="Picture 9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4" name="Picture 9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5" name="Picture 9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6" name="Picture 9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7" name="Picture 9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8" name="Picture 9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9" name="Picture 9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0" name="Picture 9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1" name="Picture 9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2" name="Picture 9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3" name="Picture 9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4" name="Picture 9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5" name="Picture 9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6" name="Picture 9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7" name="Picture 9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8" name="Picture 9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9" name="Picture 9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0" name="Picture 9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1" name="Picture 9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2" name="Picture 9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3" name="Picture 9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4" name="Picture 9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5" name="Picture 9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6" name="Picture 9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7" name="Picture 9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8" name="Picture 9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9" name="Picture 9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0" name="Picture 9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1" name="Picture 9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2" name="Picture 9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3" name="Picture 9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4" name="Picture 9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5" name="Picture 9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6" name="Picture 9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7" name="Picture 9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8" name="Picture 9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9" name="Picture 9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0" name="Picture 9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1" name="Picture 9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2" name="Picture 9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3" name="Picture 9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4" name="Picture 9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5" name="Picture 9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6" name="Picture 9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7" name="Picture 9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8" name="Picture 9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9" name="Picture 9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0" name="Picture 9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1" name="Picture 9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2" name="Picture 9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3" name="Picture 9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4" name="Picture 9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5" name="Picture 9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6" name="Picture 9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7" name="Picture 98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8" name="Picture 9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9" name="Picture 9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0" name="Picture 9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1" name="Picture 9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2" name="Picture 9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3" name="Picture 9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4" name="Picture 9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5" name="Picture 9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6" name="Picture 98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7" name="Picture 9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8" name="Picture 9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9" name="Picture 9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0" name="Picture 9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1" name="Picture 9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2" name="Picture 9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3" name="Picture 9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4" name="Picture 9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5" name="Picture 9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6" name="Picture 9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7" name="Picture 9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8" name="Picture 9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9" name="Picture 9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0" name="Picture 9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1" name="Picture 9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2" name="Picture 9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3" name="Picture 9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4" name="Picture 9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5" name="Picture 9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6" name="Picture 9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7" name="Picture 9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8" name="Picture 9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9" name="Picture 98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0" name="Picture 9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1" name="Picture 9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2" name="Picture 9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3" name="Picture 9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4" name="Picture 9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5" name="Picture 9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6" name="Picture 9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7" name="Picture 9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8" name="Picture 9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9" name="Picture 9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0" name="Picture 9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1" name="Picture 9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2" name="Picture 9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3" name="Picture 9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4" name="Picture 9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5" name="Picture 9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6" name="Picture 9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7" name="Picture 99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8" name="Picture 9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9" name="Picture 9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0" name="Picture 9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1" name="Picture 9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2" name="Picture 9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3" name="Picture 9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4" name="Picture 9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5" name="Picture 9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6" name="Picture 9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7" name="Picture 9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8" name="Picture 9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9" name="Picture 9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0" name="Picture 9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1" name="Picture 9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2" name="Picture 9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3" name="Picture 9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4" name="Picture 9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5" name="Picture 9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6" name="Picture 9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7" name="Picture 9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8" name="Picture 9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9" name="Picture 9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0" name="Picture 9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1" name="Picture 9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2" name="Picture 9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3" name="Picture 9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4" name="Picture 9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5" name="Picture 9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6" name="Picture 9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7" name="Picture 9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8" name="Picture 9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9" name="Picture 9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0" name="Picture 9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1" name="Picture 9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2" name="Picture 9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3" name="Picture 9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4" name="Picture 9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5" name="Picture 9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6" name="Picture 9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7" name="Picture 9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8" name="Picture 9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9" name="Picture 9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0" name="Picture 9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1" name="Picture 9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2" name="Picture 9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3" name="Picture 9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4" name="Picture 9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5" name="Picture 9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6" name="Picture 9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7" name="Picture 9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8" name="Picture 9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9" name="Picture 9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0" name="Picture 9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1" name="Picture 99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2" name="Picture 9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3" name="Picture 9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4" name="Picture 9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5" name="Picture 9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6" name="Picture 9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7" name="Picture 9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8" name="Picture 9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9" name="Picture 9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0" name="Picture 9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1" name="Picture 9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2" name="Picture 9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3" name="Picture 9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4" name="Picture 9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5" name="Picture 9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6" name="Picture 9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7" name="Picture 9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8" name="Picture 9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9" name="Picture 9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0" name="Picture 9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1" name="Picture 9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2" name="Picture 9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3" name="Picture 9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4" name="Picture 9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5" name="Picture 9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6" name="Picture 9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7" name="Picture 9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8" name="Picture 9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9" name="Picture 9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0" name="Picture 9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1" name="Picture 9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2" name="Picture 9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3" name="Picture 9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4" name="Picture 9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5" name="Picture 9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6" name="Picture 9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7" name="Picture 9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8" name="Picture 9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9" name="Picture 9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0" name="Picture 9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1" name="Picture 10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2" name="Picture 10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3" name="Picture 10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4" name="Picture 10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5" name="Picture 10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6" name="Picture 10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7" name="Picture 10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8" name="Picture 10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9" name="Picture 10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0" name="Picture 10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1" name="Picture 10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2" name="Picture 10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3" name="Picture 10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4" name="Picture 10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5" name="Picture 10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6" name="Picture 10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7" name="Picture 10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8" name="Picture 10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9" name="Picture 10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0" name="Picture 10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1" name="Picture 10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2" name="Picture 10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3" name="Picture 10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4" name="Picture 10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5" name="Picture 10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6" name="Picture 10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7" name="Picture 10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8" name="Picture 10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9" name="Picture 10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0" name="Picture 10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1" name="Picture 10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2" name="Picture 10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3" name="Picture 10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4" name="Picture 10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5" name="Picture 10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6" name="Picture 10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7" name="Picture 10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8" name="Picture 10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9" name="Picture 10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0" name="Picture 10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1" name="Picture 10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2" name="Picture 10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3" name="Picture 10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4" name="Picture 10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5" name="Picture 10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6" name="Picture 10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7" name="Picture 10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8" name="Picture 10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9" name="Picture 10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0" name="Picture 10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1" name="Picture 100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2" name="Picture 10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3" name="Picture 10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4" name="Picture 10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5" name="Picture 10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6" name="Picture 10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7" name="Picture 10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8" name="Picture 10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9" name="Picture 10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0" name="Picture 10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1" name="Picture 10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2" name="Picture 10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3" name="Picture 10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4" name="Picture 10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5" name="Picture 10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6" name="Picture 10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7" name="Picture 10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8" name="Picture 10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9" name="Picture 10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0" name="Picture 10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1" name="Picture 10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2" name="Picture 10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3" name="Picture 10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4" name="Picture 10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5" name="Picture 10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6" name="Picture 10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7" name="Picture 10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8" name="Picture 10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9" name="Picture 10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0" name="Picture 10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1" name="Picture 10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2" name="Picture 10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3" name="Picture 10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4" name="Picture 10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5" name="Picture 10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6" name="Picture 10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7" name="Picture 10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8" name="Picture 10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9" name="Picture 10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0" name="Picture 10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1" name="Picture 10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2" name="Picture 10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3" name="Picture 10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4" name="Picture 10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5" name="Picture 10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6" name="Picture 10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7" name="Picture 10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8" name="Picture 10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9" name="Picture 10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0" name="Picture 10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1" name="Picture 10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2" name="Picture 10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3" name="Picture 10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4" name="Picture 10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5" name="Picture 10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6" name="Picture 10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7" name="Picture 101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8" name="Picture 10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9" name="Picture 10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0" name="Picture 101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1" name="Picture 10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2" name="Picture 10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3" name="Picture 10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4" name="Picture 10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5" name="Picture 10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6" name="Picture 10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7" name="Picture 10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8" name="Picture 10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9" name="Picture 10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0" name="Picture 10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1" name="Picture 10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2" name="Picture 10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3" name="Picture 10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4" name="Picture 10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5" name="Picture 101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6" name="Picture 10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7" name="Picture 10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8" name="Picture 101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9" name="Picture 10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0" name="Picture 10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1" name="Picture 10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2" name="Picture 10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3" name="Picture 10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4" name="Picture 10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5" name="Picture 10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6" name="Picture 10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7" name="Picture 10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8" name="Picture 10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9" name="Picture 10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0" name="Picture 10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1" name="Picture 10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2" name="Picture 10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3" name="Picture 10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4" name="Picture 10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5" name="Picture 10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6" name="Picture 10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7" name="Picture 10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8" name="Picture 10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9" name="Picture 10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0" name="Picture 10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1" name="Picture 10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2" name="Picture 10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3" name="Picture 10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4" name="Picture 10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5" name="Picture 10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6" name="Picture 10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7" name="Picture 10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8" name="Picture 10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9" name="Picture 10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0" name="Picture 10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1" name="Picture 10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2" name="Picture 10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3" name="Picture 10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4" name="Picture 10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5" name="Picture 10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6" name="Picture 10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7" name="Picture 10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8" name="Picture 10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9" name="Picture 10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0" name="Picture 10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1" name="Picture 10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2" name="Picture 10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3" name="Picture 10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4" name="Picture 10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5" name="Picture 10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6" name="Picture 10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7" name="Picture 10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8" name="Picture 10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9" name="Picture 10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0" name="Picture 10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1" name="Picture 10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2" name="Picture 10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3" name="Picture 10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4" name="Picture 10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5" name="Picture 10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6" name="Picture 10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7" name="Picture 10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8" name="Picture 10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9" name="Picture 10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0" name="Picture 10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1" name="Picture 10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2" name="Picture 10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3" name="Picture 10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4" name="Picture 10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5" name="Picture 10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6" name="Picture 10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7" name="Picture 10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8" name="Picture 10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9" name="Picture 10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0" name="Picture 10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1" name="Picture 10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2" name="Picture 10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3" name="Picture 10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4" name="Picture 10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5" name="Picture 10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6" name="Picture 10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7" name="Picture 10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8" name="Picture 10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9" name="Picture 10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0" name="Picture 10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1" name="Picture 10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2" name="Picture 10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3" name="Picture 10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4" name="Picture 10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5" name="Picture 10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6" name="Picture 10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7" name="Picture 10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8" name="Picture 10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9" name="Picture 10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0" name="Picture 10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1" name="Picture 10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2" name="Picture 10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3" name="Picture 10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4" name="Picture 10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5" name="Picture 10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6" name="Picture 10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7" name="Picture 10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8" name="Picture 10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9" name="Picture 10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0" name="Picture 10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1" name="Picture 10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2" name="Picture 10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3" name="Picture 10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4" name="Picture 10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5" name="Picture 10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6" name="Picture 10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7" name="Picture 10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8" name="Picture 10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9" name="Picture 10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0" name="Picture 10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1" name="Picture 10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2" name="Picture 10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3" name="Picture 10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4" name="Picture 10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5" name="Picture 10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6" name="Picture 10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7" name="Picture 10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8" name="Picture 10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9" name="Picture 10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0" name="Picture 10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1" name="Picture 10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2" name="Picture 10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3" name="Picture 10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4" name="Picture 10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5" name="Picture 10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6" name="Picture 10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7" name="Picture 10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8" name="Picture 10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9" name="Picture 10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0" name="Picture 10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1" name="Picture 10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2" name="Picture 10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3" name="Picture 10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4" name="Picture 10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5" name="Picture 10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6" name="Picture 10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7" name="Picture 10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8" name="Picture 10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9" name="Picture 10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0" name="Picture 10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1" name="Picture 10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2" name="Picture 10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3" name="Picture 10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4" name="Picture 10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5" name="Picture 10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6" name="Picture 10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7" name="Picture 10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8" name="Picture 10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9" name="Picture 10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0" name="Picture 10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1" name="Picture 10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2" name="Picture 10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3" name="Picture 10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4" name="Picture 10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5" name="Picture 10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6" name="Picture 10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7" name="Picture 10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8" name="Picture 10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9" name="Picture 10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0" name="Picture 10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1" name="Picture 10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2" name="Picture 10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3" name="Picture 10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4" name="Picture 10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5" name="Picture 10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6" name="Picture 10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7" name="Picture 10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8" name="Picture 10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9" name="Picture 10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0" name="Picture 10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1" name="Picture 10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2" name="Picture 10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3" name="Picture 10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4" name="Picture 10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5" name="Picture 10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6" name="Picture 10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7" name="Picture 10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8" name="Picture 10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9" name="Picture 10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0" name="Picture 10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1" name="Picture 10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2" name="Picture 10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3" name="Picture 10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4" name="Picture 10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5" name="Picture 10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6" name="Picture 10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7" name="Picture 10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8" name="Picture 10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9" name="Picture 10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0" name="Picture 10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1" name="Picture 10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2" name="Picture 10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3" name="Picture 10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4" name="Picture 10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5" name="Picture 10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6" name="Picture 10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7" name="Picture 10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8" name="Picture 10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9" name="Picture 10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0" name="Picture 10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1" name="Picture 10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2" name="Picture 10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3" name="Picture 10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4" name="Picture 10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5" name="Picture 10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6" name="Picture 10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7" name="Picture 10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8" name="Picture 10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9" name="Picture 10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0" name="Picture 10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1" name="Picture 10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2" name="Picture 10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3" name="Picture 10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4" name="Picture 10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5" name="Picture 10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6" name="Picture 10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7" name="Picture 10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8" name="Picture 10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9" name="Picture 10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0" name="Picture 10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1" name="Picture 10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2" name="Picture 10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3" name="Picture 10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4" name="Picture 10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5" name="Picture 10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6" name="Picture 10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7" name="Picture 10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8" name="Picture 10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9" name="Picture 10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0" name="Picture 10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1" name="Picture 10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2" name="Picture 10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3" name="Picture 10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4" name="Picture 10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5" name="Picture 10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6" name="Picture 10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7" name="Picture 10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8" name="Picture 10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9" name="Picture 10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0" name="Picture 10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1" name="Picture 10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2" name="Picture 10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3" name="Picture 10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4" name="Picture 10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5" name="Picture 10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6" name="Picture 10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7" name="Picture 10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8" name="Picture 10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9" name="Picture 10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0" name="Picture 10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1" name="Picture 10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2" name="Picture 10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3" name="Picture 10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4" name="Picture 10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5" name="Picture 10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6" name="Picture 10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7" name="Picture 10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8" name="Picture 10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9" name="Picture 10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0" name="Picture 10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1" name="Picture 10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2" name="Picture 10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3" name="Picture 10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4" name="Picture 10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5" name="Picture 10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6" name="Picture 10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7" name="Picture 10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8" name="Picture 10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9" name="Picture 10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0" name="Picture 10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1" name="Picture 10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2" name="Picture 10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3" name="Picture 10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4" name="Picture 10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5" name="Picture 10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6" name="Picture 10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7" name="Picture 10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8" name="Picture 10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9" name="Picture 10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0" name="Picture 10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1" name="Picture 10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2" name="Picture 10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3" name="Picture 10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4" name="Picture 10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5" name="Picture 10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6" name="Picture 10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7" name="Picture 10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8" name="Picture 10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9" name="Picture 10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0" name="Picture 10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1" name="Picture 10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2" name="Picture 10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3" name="Picture 10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4" name="Picture 10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5" name="Picture 10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6" name="Picture 10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7" name="Picture 10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8" name="Picture 10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9" name="Picture 10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0" name="Picture 10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1" name="Picture 10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2" name="Picture 10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3" name="Picture 10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4" name="Picture 10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5" name="Picture 10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6" name="Picture 10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7" name="Picture 10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8" name="Picture 10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9" name="Picture 10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0" name="Picture 10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1" name="Picture 10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2" name="Picture 10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3" name="Picture 10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4" name="Picture 10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5" name="Picture 10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6" name="Picture 10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7" name="Picture 10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8" name="Picture 10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9" name="Picture 10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0" name="Picture 10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1" name="Picture 10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2" name="Picture 10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3" name="Picture 10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4" name="Picture 10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5" name="Picture 10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6" name="Picture 10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7" name="Picture 10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8" name="Picture 10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9" name="Picture 10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0" name="Picture 10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1" name="Picture 10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2" name="Picture 10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3" name="Picture 10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4" name="Picture 10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5" name="Picture 10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6" name="Picture 10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7" name="Picture 10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8" name="Picture 10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9" name="Picture 10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0" name="Picture 10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1" name="Picture 10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2" name="Picture 10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3" name="Picture 10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4" name="Picture 10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5" name="Picture 10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6" name="Picture 10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7" name="Picture 10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8" name="Picture 10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9" name="Picture 10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0" name="Picture 10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1" name="Picture 10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2" name="Picture 10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3" name="Picture 10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4" name="Picture 10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5" name="Picture 10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6" name="Picture 10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7" name="Picture 10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8" name="Picture 10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9" name="Picture 10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0" name="Picture 10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1" name="Picture 10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2" name="Picture 10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3" name="Picture 10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4" name="Picture 10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5" name="Picture 10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6" name="Picture 10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7" name="Picture 10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8" name="Picture 10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9" name="Picture 10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0" name="Picture 10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1" name="Picture 10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2" name="Picture 10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3" name="Picture 10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4" name="Picture 10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5" name="Picture 10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6" name="Picture 10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7" name="Picture 10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8" name="Picture 10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9" name="Picture 10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0" name="Picture 10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1" name="Picture 10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2" name="Picture 10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3" name="Picture 10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4" name="Picture 10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5" name="Picture 10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6" name="Picture 10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7" name="Picture 10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8" name="Picture 10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9" name="Picture 10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0" name="Picture 10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1" name="Picture 10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2" name="Picture 10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3" name="Picture 10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4" name="Picture 10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5" name="Picture 10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6" name="Picture 10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7" name="Picture 10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8" name="Picture 10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9" name="Picture 10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0" name="Picture 10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1" name="Picture 10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2" name="Picture 10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3" name="Picture 10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4" name="Picture 10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5" name="Picture 10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6" name="Picture 10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7" name="Picture 10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8" name="Picture 10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9" name="Picture 10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0" name="Picture 10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1" name="Picture 10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2" name="Picture 10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3" name="Picture 10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4" name="Picture 10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5" name="Picture 10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6" name="Picture 10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7" name="Picture 10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8" name="Picture 10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9" name="Picture 10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0" name="Picture 10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1" name="Picture 10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2" name="Picture 10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3" name="Picture 10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4" name="Picture 10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5" name="Picture 10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6" name="Picture 10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7" name="Picture 10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8" name="Picture 10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9" name="Picture 10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0" name="Picture 10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1" name="Picture 10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2" name="Picture 10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3" name="Picture 10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4" name="Picture 10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5" name="Picture 10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6" name="Picture 10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7" name="Picture 10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8" name="Picture 10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9" name="Picture 10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0" name="Picture 10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1" name="Picture 10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2" name="Picture 10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3" name="Picture 10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4" name="Picture 10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5" name="Picture 10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6" name="Picture 10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7" name="Picture 10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8" name="Picture 10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9" name="Picture 10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0" name="Picture 10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1" name="Picture 10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2" name="Picture 10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3" name="Picture 10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4" name="Picture 10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5" name="Picture 10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6" name="Picture 10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7" name="Picture 10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8" name="Picture 10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9" name="Picture 10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0" name="Picture 10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1" name="Picture 10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2" name="Picture 10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3" name="Picture 10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4" name="Picture 10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5" name="Picture 10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6" name="Picture 10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7" name="Picture 10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8" name="Picture 10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9" name="Picture 10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0" name="Picture 10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1" name="Picture 10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2" name="Picture 10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3" name="Picture 10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4" name="Picture 10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5" name="Picture 10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6" name="Picture 10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7" name="Picture 10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8" name="Picture 10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9" name="Picture 10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0" name="Picture 10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1" name="Picture 10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2" name="Picture 10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3" name="Picture 10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4" name="Picture 10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5" name="Picture 10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6" name="Picture 10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7" name="Picture 10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8" name="Picture 10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9" name="Picture 10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0" name="Picture 10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1" name="Picture 10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2" name="Picture 10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3" name="Picture 10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4" name="Picture 10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5" name="Picture 10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6" name="Picture 10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7" name="Picture 10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8" name="Picture 10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9" name="Picture 10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0" name="Picture 10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1" name="Picture 10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2" name="Picture 10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3" name="Picture 10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4" name="Picture 10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5" name="Picture 10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6" name="Picture 10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7" name="Picture 10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8" name="Picture 10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9" name="Picture 10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0" name="Picture 10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1" name="Picture 10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2" name="Picture 10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3" name="Picture 10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4" name="Picture 10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5" name="Picture 10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6" name="Picture 10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7" name="Picture 10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8" name="Picture 10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9" name="Picture 10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0" name="Picture 10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1" name="Picture 10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2" name="Picture 10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3" name="Picture 10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4" name="Picture 10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5" name="Picture 10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6" name="Picture 10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7" name="Picture 10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8" name="Picture 10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9" name="Picture 10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0" name="Picture 10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1" name="Picture 10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2" name="Picture 10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3" name="Picture 10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4" name="Picture 10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5" name="Picture 10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6" name="Picture 10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7" name="Picture 10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8" name="Picture 10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9" name="Picture 10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0" name="Picture 10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1" name="Picture 10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2" name="Picture 10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3" name="Picture 10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4" name="Picture 10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5" name="Picture 10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6" name="Picture 10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7" name="Picture 10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8" name="Picture 10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9" name="Picture 10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0" name="Picture 10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1" name="Picture 10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2" name="Picture 10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3" name="Picture 10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4" name="Picture 10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5" name="Picture 10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6" name="Picture 10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7" name="Picture 10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8" name="Picture 10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9" name="Picture 10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0" name="Picture 10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1" name="Picture 10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2" name="Picture 10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3" name="Picture 10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4" name="Picture 10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5" name="Picture 10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6" name="Picture 106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7" name="Picture 10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8" name="Picture 10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9" name="Picture 10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0" name="Picture 10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1" name="Picture 10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2" name="Picture 10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3" name="Picture 10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4" name="Picture 10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5" name="Picture 10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6" name="Picture 10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7" name="Picture 10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8" name="Picture 10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9" name="Picture 10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0" name="Picture 10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1" name="Picture 10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2" name="Picture 10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3" name="Picture 10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4" name="Picture 10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5" name="Picture 10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6" name="Picture 10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7" name="Picture 10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8" name="Picture 10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9" name="Picture 10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0" name="Picture 10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1" name="Picture 10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2" name="Picture 10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3" name="Picture 10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4" name="Picture 10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5" name="Picture 10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6" name="Picture 10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7" name="Picture 10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8" name="Picture 10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9" name="Picture 10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0" name="Picture 10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1" name="Picture 10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2" name="Picture 10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3" name="Picture 10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4" name="Picture 10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5" name="Picture 10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6" name="Picture 10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7" name="Picture 10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8" name="Picture 10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9" name="Picture 10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0" name="Picture 10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1" name="Picture 10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2" name="Picture 10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3" name="Picture 10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4" name="Picture 10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5" name="Picture 10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6" name="Picture 10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7" name="Picture 10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8" name="Picture 10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9" name="Picture 10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0" name="Picture 10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1" name="Picture 10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2" name="Picture 10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3" name="Picture 10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4" name="Picture 10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5" name="Picture 107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6" name="Picture 10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7" name="Picture 10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8" name="Picture 10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9" name="Picture 10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0" name="Picture 10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1" name="Picture 10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2" name="Picture 10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3" name="Picture 10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4" name="Picture 107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5" name="Picture 10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6" name="Picture 107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7" name="Picture 10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8" name="Picture 10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9" name="Picture 10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0" name="Picture 10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1" name="Picture 10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2" name="Picture 10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3" name="Picture 10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4" name="Picture 10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5" name="Picture 107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6" name="Picture 10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7" name="Picture 10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8" name="Picture 10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9" name="Picture 10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0" name="Picture 10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1" name="Picture 10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2" name="Picture 10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3" name="Picture 10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4" name="Picture 10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5" name="Picture 10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6" name="Picture 10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7" name="Picture 10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8" name="Picture 10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9" name="Picture 10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0" name="Picture 10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1" name="Picture 10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2" name="Picture 10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3" name="Picture 10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4" name="Picture 10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5" name="Picture 10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6" name="Picture 10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7" name="Picture 10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8" name="Picture 10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9" name="Picture 10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0" name="Picture 10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1" name="Picture 10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2" name="Picture 10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3" name="Picture 10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4" name="Picture 10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5" name="Picture 10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6" name="Picture 10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7" name="Picture 10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8" name="Picture 10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9" name="Picture 108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0" name="Picture 10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1" name="Picture 10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2" name="Picture 10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3" name="Picture 10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4" name="Picture 10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5" name="Picture 10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6" name="Picture 10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7" name="Picture 10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8" name="Picture 108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9" name="Picture 10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0" name="Picture 10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1" name="Picture 10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2" name="Picture 10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3" name="Picture 10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4" name="Picture 10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5" name="Picture 10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6" name="Picture 10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7" name="Picture 10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8" name="Picture 10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9" name="Picture 10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0" name="Picture 10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1" name="Picture 10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2" name="Picture 10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3" name="Picture 10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4" name="Picture 10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5" name="Picture 10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6" name="Picture 10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7" name="Picture 10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8" name="Picture 10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9" name="Picture 10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0" name="Picture 10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1" name="Picture 10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2" name="Picture 10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3" name="Picture 10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4" name="Picture 10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5" name="Picture 10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6" name="Picture 10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7" name="Picture 10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8" name="Picture 10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9" name="Picture 10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0" name="Picture 10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1" name="Picture 10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2" name="Picture 10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3" name="Picture 10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4" name="Picture 10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5" name="Picture 10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6" name="Picture 10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7" name="Picture 10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8" name="Picture 10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9" name="Picture 10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0" name="Picture 10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1" name="Picture 10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2" name="Picture 10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3" name="Picture 10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4" name="Picture 10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5" name="Picture 10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6" name="Picture 10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7" name="Picture 10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8" name="Picture 10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9" name="Picture 10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0" name="Picture 10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1" name="Picture 10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2" name="Picture 10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3" name="Picture 10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4" name="Picture 10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5" name="Picture 10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6" name="Picture 10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7" name="Picture 10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8" name="Picture 10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9" name="Picture 10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0" name="Picture 10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1" name="Picture 10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2" name="Picture 10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3" name="Picture 10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4" name="Picture 10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5" name="Picture 10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6" name="Picture 10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7" name="Picture 10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8" name="Picture 10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9" name="Picture 10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0" name="Picture 10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1" name="Picture 10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2" name="Picture 10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3" name="Picture 10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4" name="Picture 10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5" name="Picture 10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6" name="Picture 10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7" name="Picture 10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8" name="Picture 10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9" name="Picture 10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0" name="Picture 10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1" name="Picture 10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2" name="Picture 10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3" name="Picture 10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4" name="Picture 10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5" name="Picture 10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6" name="Picture 10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7" name="Picture 10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8" name="Picture 10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9" name="Picture 10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0" name="Picture 10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1" name="Picture 10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2" name="Picture 10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3" name="Picture 10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4" name="Picture 10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5" name="Picture 10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6" name="Picture 10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7" name="Picture 10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8" name="Picture 10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9" name="Picture 10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0" name="Picture 10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1" name="Picture 10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2" name="Picture 10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3" name="Picture 10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4" name="Picture 10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5" name="Picture 10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6" name="Picture 10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7" name="Picture 10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8" name="Picture 10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9" name="Picture 10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0" name="Picture 10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1" name="Picture 10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2" name="Picture 10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3" name="Picture 10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4" name="Picture 10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5" name="Picture 10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6" name="Picture 10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7" name="Picture 10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8" name="Picture 10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9" name="Picture 10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0" name="Picture 109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1" name="Picture 10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2" name="Picture 10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3" name="Picture 10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4" name="Picture 10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5" name="Picture 10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6" name="Picture 10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7" name="Picture 10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8" name="Picture 10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9" name="Picture 10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0" name="Picture 10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1" name="Picture 10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2" name="Picture 10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3" name="Picture 10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4" name="Picture 10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5" name="Picture 10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6" name="Picture 10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7" name="Picture 10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8" name="Picture 10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9" name="Picture 10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0" name="Picture 10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1" name="Picture 10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2" name="Picture 10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3" name="Picture 10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4" name="Picture 10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5" name="Picture 10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6" name="Picture 10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7" name="Picture 10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8" name="Picture 10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9" name="Picture 10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0" name="Picture 10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1" name="Picture 10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2" name="Picture 10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3" name="Picture 10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4" name="Picture 10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5" name="Picture 10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6" name="Picture 10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7" name="Picture 10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8" name="Picture 10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9" name="Picture 10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0" name="Picture 10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1" name="Picture 10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2" name="Picture 10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3" name="Picture 10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4" name="Picture 10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5" name="Picture 10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6" name="Picture 10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7" name="Picture 10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8" name="Picture 10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9" name="Picture 10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0" name="Picture 10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1" name="Picture 109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2" name="Picture 10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3" name="Picture 10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4" name="Picture 109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5" name="Picture 10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6" name="Picture 10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7" name="Picture 10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8" name="Picture 10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9" name="Picture 10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0" name="Picture 109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1" name="Picture 1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2" name="Picture 1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3" name="Picture 11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4" name="Picture 1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5" name="Picture 11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6" name="Picture 11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7" name="Picture 1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8" name="Picture 11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9" name="Picture 110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0" name="Picture 1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1" name="Picture 1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2" name="Picture 1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3" name="Picture 1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4" name="Picture 11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5" name="Picture 11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6" name="Picture 1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7" name="Picture 11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8" name="Picture 11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9" name="Picture 1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0" name="Picture 1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1" name="Picture 11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2" name="Picture 1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3" name="Picture 110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4" name="Picture 11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5" name="Picture 1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6" name="Picture 11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7" name="Picture 11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8" name="Picture 1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9" name="Picture 1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0" name="Picture 1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1" name="Picture 1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2" name="Picture 110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3" name="Picture 11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4" name="Picture 1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5" name="Picture 11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6" name="Picture 11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7" name="Picture 1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8" name="Picture 1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9" name="Picture 110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0" name="Picture 1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1" name="Picture 110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2" name="Picture 11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3" name="Picture 1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4" name="Picture 11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5" name="Picture 11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6" name="Picture 1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7" name="Picture 1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8" name="Picture 1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9" name="Picture 1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0" name="Picture 11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1" name="Picture 11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2" name="Picture 1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3" name="Picture 11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4" name="Picture 11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5" name="Picture 1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6" name="Picture 1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7" name="Picture 1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8" name="Picture 1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9" name="Picture 11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0" name="Picture 11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1" name="Picture 1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2" name="Picture 11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3" name="Picture 11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4" name="Picture 1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5" name="Picture 1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6" name="Picture 1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7" name="Picture 1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8" name="Picture 11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9" name="Picture 11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0" name="Picture 1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1" name="Picture 11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2" name="Picture 11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3" name="Picture 1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4" name="Picture 1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5" name="Picture 11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6" name="Picture 1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7" name="Picture 11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8" name="Picture 11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9" name="Picture 1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0" name="Picture 11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1" name="Picture 11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2" name="Picture 1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3" name="Picture 1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4" name="Picture 11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5" name="Picture 1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6" name="Picture 11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7" name="Picture 11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8" name="Picture 1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9" name="Picture 11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0" name="Picture 11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1" name="Picture 1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2" name="Picture 1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3" name="Picture 11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4" name="Picture 1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5" name="Picture 11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6" name="Picture 11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7" name="Picture 1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8" name="Picture 11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9" name="Picture 11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0" name="Picture 1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1" name="Picture 1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2" name="Picture 11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3" name="Picture 1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4" name="Picture 11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5" name="Picture 11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6" name="Picture 1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7" name="Picture 11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8" name="Picture 11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9" name="Picture 1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0" name="Picture 11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1" name="Picture 11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2" name="Picture 11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3" name="Picture 11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4" name="Picture 1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5" name="Picture 1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6" name="Picture 11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7" name="Picture 11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8" name="Picture 1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9" name="Picture 11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0" name="Picture 11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1" name="Picture 11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2" name="Picture 11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3" name="Picture 1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4" name="Picture 1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5" name="Picture 11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6" name="Picture 11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7" name="Picture 1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8" name="Picture 11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9" name="Picture 11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0" name="Picture 11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1" name="Picture 11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2" name="Picture 1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3" name="Picture 1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4" name="Picture 11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5" name="Picture 1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6" name="Picture 11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7" name="Picture 11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8" name="Picture 1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9" name="Picture 11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0" name="Picture 11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1" name="Picture 1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2" name="Picture 1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3" name="Picture 1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4" name="Picture 1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5" name="Picture 11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6" name="Picture 11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7" name="Picture 1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8" name="Picture 11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9" name="Picture 11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0" name="Picture 1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1" name="Picture 1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2" name="Picture 1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3" name="Picture 1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4" name="Picture 11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5" name="Picture 11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6" name="Picture 1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7" name="Picture 11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8" name="Picture 11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9" name="Picture 1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0" name="Picture 1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1" name="Picture 11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2" name="Picture 1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3" name="Picture 11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4" name="Picture 11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5" name="Picture 1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6" name="Picture 11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7" name="Picture 11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8" name="Picture 1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9" name="Picture 1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0" name="Picture 11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1" name="Picture 1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2" name="Picture 11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3" name="Picture 11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4" name="Picture 1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5" name="Picture 11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6" name="Picture 11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7" name="Picture 1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8" name="Picture 1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9" name="Picture 11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0" name="Picture 1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1" name="Picture 11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2" name="Picture 11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3" name="Picture 1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4" name="Picture 11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5" name="Picture 11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6" name="Picture 1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7" name="Picture 1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8" name="Picture 11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9" name="Picture 1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0" name="Picture 11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1" name="Picture 11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2" name="Picture 1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3" name="Picture 11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4" name="Picture 11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5" name="Picture 1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6" name="Picture 1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7" name="Picture 1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8" name="Picture 1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9" name="Picture 11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0" name="Picture 11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1" name="Picture 1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2" name="Picture 11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3" name="Picture 11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4" name="Picture 1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5" name="Picture 1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6" name="Picture 1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7" name="Picture 1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8" name="Picture 11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9" name="Picture 11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0" name="Picture 1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1" name="Picture 11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2" name="Picture 112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3" name="Picture 1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4" name="Picture 1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5" name="Picture 1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6" name="Picture 1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7" name="Picture 11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8" name="Picture 11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9" name="Picture 1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0" name="Picture 11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1" name="Picture 11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2" name="Picture 1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3" name="Picture 1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4" name="Picture 1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5" name="Picture 1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6" name="Picture 112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7" name="Picture 11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8" name="Picture 1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9" name="Picture 11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0" name="Picture 11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1" name="Picture 1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2" name="Picture 1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3" name="Picture 11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4" name="Picture 1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5" name="Picture 112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6" name="Picture 11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7" name="Picture 1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8" name="Picture 11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9" name="Picture 11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0" name="Picture 1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1" name="Picture 1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2" name="Picture 11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3" name="Picture 1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4" name="Picture 11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5" name="Picture 11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6" name="Picture 1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7" name="Picture 11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8" name="Picture 11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9" name="Picture 1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0" name="Picture 1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1" name="Picture 1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2" name="Picture 1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3" name="Picture 11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4" name="Picture 11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5" name="Picture 1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6" name="Picture 11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7" name="Picture 11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8" name="Picture 1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9" name="Picture 1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0" name="Picture 11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1" name="Picture 1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2" name="Picture 11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3" name="Picture 11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4" name="Picture 1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5" name="Picture 11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6" name="Picture 11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7" name="Picture 1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8" name="Picture 1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9" name="Picture 11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0" name="Picture 1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1" name="Picture 11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2" name="Picture 11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3" name="Picture 1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4" name="Picture 11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5" name="Picture 11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6" name="Picture 1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7" name="Picture 1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8" name="Picture 1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9" name="Picture 1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0" name="Picture 11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1" name="Picture 11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2" name="Picture 1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3" name="Picture 11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4" name="Picture 11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5" name="Picture 1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6" name="Picture 1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7" name="Picture 1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8" name="Picture 1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9" name="Picture 11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0" name="Picture 11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1" name="Picture 1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2" name="Picture 11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3" name="Picture 11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4" name="Picture 1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5" name="Picture 1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6" name="Picture 11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7" name="Picture 1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8" name="Picture 11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9" name="Picture 11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0" name="Picture 1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1" name="Picture 11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2" name="Picture 11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3" name="Picture 1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4" name="Picture 1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5" name="Picture 1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6" name="Picture 1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7" name="Picture 11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8" name="Picture 11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9" name="Picture 1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0" name="Picture 11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1" name="Picture 11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2" name="Picture 1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3" name="Picture 1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4" name="Picture 11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5" name="Picture 1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6" name="Picture 11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7" name="Picture 11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8" name="Picture 1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9" name="Picture 11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0" name="Picture 11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1" name="Picture 1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2" name="Picture 1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3" name="Picture 11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4" name="Picture 1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5" name="Picture 11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6" name="Picture 11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7" name="Picture 1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8" name="Picture 11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9" name="Picture 11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0" name="Picture 1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1" name="Picture 1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2" name="Picture 11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3" name="Picture 11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4" name="Picture 1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5" name="Picture 1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6" name="Picture 11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7" name="Picture 11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8" name="Picture 1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9" name="Picture 1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0" name="Picture 11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1" name="Picture 11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2" name="Picture 1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3" name="Picture 1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4" name="Picture 11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5" name="Picture 11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6" name="Picture 1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7" name="Picture 1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8" name="Picture 11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9" name="Picture 11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0" name="Picture 1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1" name="Picture 1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2" name="Picture 11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3" name="Picture 1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4" name="Picture 11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5" name="Picture 11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6" name="Picture 1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7" name="Picture 11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8" name="Picture 11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9" name="Picture 1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0" name="Picture 1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1" name="Picture 11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2" name="Picture 1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3" name="Picture 11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4" name="Picture 11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5" name="Picture 1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6" name="Picture 11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7" name="Picture 11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8" name="Picture 1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9" name="Picture 1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0" name="Picture 11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1" name="Picture 1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2" name="Picture 11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3" name="Picture 11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4" name="Picture 1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5" name="Picture 11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6" name="Picture 11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7" name="Picture 1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8" name="Picture 1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9" name="Picture 1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0" name="Picture 1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1" name="Picture 11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2" name="Picture 11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3" name="Picture 1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4" name="Picture 11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5" name="Picture 11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6" name="Picture 1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7" name="Picture 1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8" name="Picture 1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9" name="Picture 1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0" name="Picture 11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1" name="Picture 11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2" name="Picture 1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3" name="Picture 11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4" name="Picture 11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5" name="Picture 1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6" name="Picture 1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7" name="Picture 1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8" name="Picture 1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9" name="Picture 11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0" name="Picture 11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1" name="Picture 1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2" name="Picture 11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3" name="Picture 11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4" name="Picture 1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5" name="Picture 1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6" name="Picture 11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7" name="Picture 1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8" name="Picture 11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9" name="Picture 11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0" name="Picture 1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1" name="Picture 11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2" name="Picture 11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3" name="Picture 1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4" name="Picture 1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5" name="Picture 11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6" name="Picture 1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7" name="Picture 11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8" name="Picture 11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9" name="Picture 1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0" name="Picture 1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1" name="Picture 1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2" name="Picture 11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3" name="Picture 11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4" name="Picture 1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5" name="Picture 11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6" name="Picture 11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7" name="Picture 1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8" name="Picture 1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9" name="Picture 1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0" name="Picture 1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1" name="Picture 11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2" name="Picture 11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3" name="Picture 1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4" name="Picture 11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5" name="Picture 11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6" name="Picture 1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7" name="Picture 1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8" name="Picture 1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9" name="Picture 1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0" name="Picture 11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1" name="Picture 11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2" name="Picture 1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3" name="Picture 11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4" name="Picture 11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5" name="Picture 1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6" name="Picture 1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7" name="Picture 1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8" name="Picture 1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9" name="Picture 11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0" name="Picture 11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1" name="Picture 1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2" name="Picture 11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3" name="Picture 11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4" name="Picture 1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5" name="Picture 1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6" name="Picture 1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7" name="Picture 1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8" name="Picture 11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9" name="Picture 11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0" name="Picture 1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1" name="Picture 11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2" name="Picture 11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3" name="Picture 1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4" name="Picture 1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5" name="Picture 1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6" name="Picture 1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7" name="Picture 11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8" name="Picture 11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9" name="Picture 1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0" name="Picture 11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1" name="Picture 11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2" name="Picture 1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3" name="Picture 1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4" name="Picture 1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5" name="Picture 1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6" name="Picture 11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7" name="Picture 11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8" name="Picture 1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9" name="Picture 11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0" name="Picture 11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1" name="Picture 1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2" name="Picture 1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3" name="Picture 1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4" name="Picture 1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5" name="Picture 11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6" name="Picture 11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7" name="Picture 1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8" name="Picture 11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9" name="Picture 11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0" name="Picture 1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1" name="Picture 1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2" name="Picture 1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3" name="Picture 1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4" name="Picture 11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5" name="Picture 11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6" name="Picture 1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7" name="Picture 11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8" name="Picture 11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9" name="Picture 1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0" name="Picture 1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1" name="Picture 1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2" name="Picture 1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3" name="Picture 11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4" name="Picture 11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5" name="Picture 1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6" name="Picture 11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7" name="Picture 11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8" name="Picture 1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9" name="Picture 1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0" name="Picture 1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1" name="Picture 1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2" name="Picture 11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3" name="Picture 11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4" name="Picture 1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5" name="Picture 11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6" name="Picture 11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7" name="Picture 1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8" name="Picture 1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9" name="Picture 1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0" name="Picture 1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1" name="Picture 11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2" name="Picture 11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3" name="Picture 1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4" name="Picture 11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5" name="Picture 11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6" name="Picture 1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7" name="Picture 1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8" name="Picture 1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9" name="Picture 1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0" name="Picture 11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1" name="Picture 11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2" name="Picture 1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3" name="Picture 11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4" name="Picture 11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5" name="Picture 1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6" name="Picture 1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7" name="Picture 1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8" name="Picture 1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9" name="Picture 11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0" name="Picture 11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1" name="Picture 1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2" name="Picture 11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3" name="Picture 11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4" name="Picture 1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5" name="Picture 1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6" name="Picture 1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7" name="Picture 1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8" name="Picture 11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9" name="Picture 11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0" name="Picture 1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1" name="Picture 11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2" name="Picture 11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3" name="Picture 1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4" name="Picture 1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5" name="Picture 1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6" name="Picture 1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7" name="Picture 11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8" name="Picture 11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9" name="Picture 1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0" name="Picture 11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1" name="Picture 11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2" name="Picture 1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3" name="Picture 1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4" name="Picture 1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5" name="Picture 1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6" name="Picture 11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7" name="Picture 11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8" name="Picture 1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9" name="Picture 11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0" name="Picture 11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1" name="Picture 1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2" name="Picture 1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3" name="Picture 1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4" name="Picture 1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5" name="Picture 11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6" name="Picture 11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7" name="Picture 1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8" name="Picture 11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9" name="Picture 11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0" name="Picture 1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1" name="Picture 1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2" name="Picture 1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3" name="Picture 1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4" name="Picture 11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5" name="Picture 11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6" name="Picture 1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7" name="Picture 11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8" name="Picture 11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9" name="Picture 1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0" name="Picture 1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1" name="Picture 1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2" name="Picture 1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3" name="Picture 11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4" name="Picture 11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5" name="Picture 1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6" name="Picture 11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7" name="Picture 115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8" name="Picture 1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9" name="Picture 1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0" name="Picture 1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1" name="Picture 1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2" name="Picture 11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3" name="Picture 11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4" name="Picture 1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5" name="Picture 11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6" name="Picture 1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7" name="Picture 11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8" name="Picture 11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9" name="Picture 1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0" name="Picture 11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1" name="Picture 11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2" name="Picture 1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3" name="Picture 1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4" name="Picture 1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5" name="Picture 1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6" name="Picture 11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7" name="Picture 11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8" name="Picture 1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9" name="Picture 11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0" name="Picture 11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1" name="Picture 1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2" name="Picture 1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3" name="Picture 1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4" name="Picture 1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5" name="Picture 11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6" name="Picture 11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7" name="Picture 1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8" name="Picture 11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9" name="Picture 11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0" name="Picture 1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1" name="Picture 1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2" name="Picture 1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3" name="Picture 1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4" name="Picture 11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5" name="Picture 11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6" name="Picture 1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7" name="Picture 11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8" name="Picture 11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9" name="Picture 1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0" name="Picture 1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1" name="Picture 1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2" name="Picture 1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3" name="Picture 11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4" name="Picture 11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5" name="Picture 1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6" name="Picture 11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7" name="Picture 11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8" name="Picture 1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9" name="Picture 1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0" name="Picture 1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1" name="Picture 1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2" name="Picture 11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3" name="Picture 11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4" name="Picture 1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5" name="Picture 11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6" name="Picture 11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7" name="Picture 1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8" name="Picture 1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9" name="Picture 1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0" name="Picture 1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1" name="Picture 11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2" name="Picture 11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3" name="Picture 1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4" name="Picture 11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5" name="Picture 11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6" name="Picture 1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7" name="Picture 1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8" name="Picture 1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9" name="Picture 1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0" name="Picture 116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1" name="Picture 11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2" name="Picture 1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3" name="Picture 11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4" name="Picture 11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5" name="Picture 1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6" name="Picture 1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7" name="Picture 1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8" name="Picture 1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9" name="Picture 11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0" name="Picture 11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1" name="Picture 1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2" name="Picture 11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3" name="Picture 11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4" name="Picture 1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5" name="Picture 1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6" name="Picture 1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7" name="Picture 1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8" name="Picture 11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9" name="Picture 11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0" name="Picture 1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1" name="Picture 11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2" name="Picture 11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3" name="Picture 1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4" name="Picture 1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5" name="Picture 1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6" name="Picture 1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7" name="Picture 11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8" name="Picture 11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9" name="Picture 1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0" name="Picture 11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1" name="Picture 11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2" name="Picture 1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3" name="Picture 1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4" name="Picture 1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5" name="Picture 1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6" name="Picture 11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7" name="Picture 11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8" name="Picture 1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9" name="Picture 11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0" name="Picture 11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1" name="Picture 1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2" name="Picture 1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3" name="Picture 1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4" name="Picture 1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5" name="Picture 11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6" name="Picture 11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7" name="Picture 1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8" name="Picture 11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9" name="Picture 11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0" name="Picture 1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1" name="Picture 1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2" name="Picture 1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3" name="Picture 1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4" name="Picture 11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5" name="Picture 11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6" name="Picture 1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7" name="Picture 11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8" name="Picture 11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9" name="Picture 1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0" name="Picture 1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1" name="Picture 1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2" name="Picture 1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3" name="Picture 11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4" name="Picture 11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5" name="Picture 1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6" name="Picture 11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7" name="Picture 11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8" name="Picture 1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9" name="Picture 1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0" name="Picture 1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1" name="Picture 1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2" name="Picture 11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3" name="Picture 11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4" name="Picture 1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5" name="Picture 11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6" name="Picture 11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7" name="Picture 1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8" name="Picture 1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9" name="Picture 1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0" name="Picture 1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1" name="Picture 11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2" name="Picture 11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3" name="Picture 1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4" name="Picture 11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5" name="Picture 11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6" name="Picture 1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7" name="Picture 1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8" name="Picture 1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9" name="Picture 1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0" name="Picture 11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1" name="Picture 11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2" name="Picture 1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3" name="Picture 11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4" name="Picture 11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5" name="Picture 1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6" name="Picture 1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7" name="Picture 1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8" name="Picture 1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9" name="Picture 11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0" name="Picture 11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1" name="Picture 1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2" name="Picture 11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3" name="Picture 11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4" name="Picture 1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5" name="Picture 1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6" name="Picture 1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7" name="Picture 1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8" name="Picture 11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9" name="Picture 11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0" name="Picture 1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1" name="Picture 11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2" name="Picture 11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3" name="Picture 1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4" name="Picture 1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5" name="Picture 1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6" name="Picture 1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7" name="Picture 11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8" name="Picture 11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9" name="Picture 1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0" name="Picture 11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1" name="Picture 11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2" name="Picture 1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3" name="Picture 1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4" name="Picture 11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5" name="Picture 1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6" name="Picture 11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7" name="Picture 11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8" name="Picture 1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9" name="Picture 11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0" name="Picture 117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1" name="Picture 1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2" name="Picture 1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3" name="Picture 11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4" name="Picture 1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5" name="Picture 11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6" name="Picture 11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7" name="Picture 1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8" name="Picture 11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9" name="Picture 11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0" name="Picture 1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1" name="Picture 1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2" name="Picture 11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3" name="Picture 1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4" name="Picture 11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5" name="Picture 11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6" name="Picture 1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7" name="Picture 1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8" name="Picture 1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9" name="Picture 11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0" name="Picture 11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1" name="Picture 1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2" name="Picture 11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3" name="Picture 11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4" name="Picture 1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5" name="Picture 1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6" name="Picture 1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7" name="Picture 1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8" name="Picture 11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9" name="Picture 11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0" name="Picture 1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1" name="Picture 11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2" name="Picture 11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3" name="Picture 1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4" name="Picture 1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5" name="Picture 1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6" name="Picture 1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7" name="Picture 118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8" name="Picture 11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9" name="Picture 1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0" name="Picture 11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1" name="Picture 11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2" name="Picture 1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3" name="Picture 1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4" name="Picture 1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5" name="Picture 1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6" name="Picture 11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7" name="Picture 11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8" name="Picture 1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9" name="Picture 11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0" name="Picture 11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1" name="Picture 1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2" name="Picture 1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3" name="Picture 1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4" name="Picture 1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5" name="Picture 11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6" name="Picture 11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7" name="Picture 1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8" name="Picture 11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9" name="Picture 11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0" name="Picture 1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1" name="Picture 1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2" name="Picture 1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3" name="Picture 1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4" name="Picture 11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5" name="Picture 11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6" name="Picture 1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7" name="Picture 11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8" name="Picture 11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9" name="Picture 1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0" name="Picture 1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1" name="Picture 1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2" name="Picture 1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3" name="Picture 11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4" name="Picture 11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5" name="Picture 1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6" name="Picture 11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7" name="Picture 11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8" name="Picture 1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9" name="Picture 1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0" name="Picture 1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1" name="Picture 1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2" name="Picture 11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3" name="Picture 11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4" name="Picture 1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5" name="Picture 11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6" name="Picture 11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7" name="Picture 1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8" name="Picture 1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9" name="Picture 1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0" name="Picture 1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1" name="Picture 11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2" name="Picture 11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3" name="Picture 1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4" name="Picture 11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5" name="Picture 11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6" name="Picture 1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7" name="Picture 1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8" name="Picture 1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9" name="Picture 1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0" name="Picture 11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1" name="Picture 11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2" name="Picture 1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3" name="Picture 11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4" name="Picture 11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5" name="Picture 1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6" name="Picture 1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7" name="Picture 1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8" name="Picture 1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9" name="Picture 11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0" name="Picture 11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1" name="Picture 1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2" name="Picture 11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3" name="Picture 11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4" name="Picture 1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5" name="Picture 1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6" name="Picture 1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7" name="Picture 1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8" name="Picture 11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9" name="Picture 11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0" name="Picture 1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1" name="Picture 11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2" name="Picture 11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3" name="Picture 1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4" name="Picture 1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5" name="Picture 1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6" name="Picture 1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7" name="Picture 11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8" name="Picture 11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9" name="Picture 1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0" name="Picture 11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1" name="Picture 11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2" name="Picture 1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3" name="Picture 1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4" name="Picture 1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5" name="Picture 1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6" name="Picture 11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7" name="Picture 11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8" name="Picture 1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9" name="Picture 11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0" name="Picture 11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1" name="Picture 1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2" name="Picture 1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3" name="Picture 1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4" name="Picture 1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5" name="Picture 11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6" name="Picture 11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7" name="Picture 1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8" name="Picture 11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9" name="Picture 11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0" name="Picture 1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1" name="Picture 1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2" name="Picture 1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3" name="Picture 1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4" name="Picture 11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5" name="Picture 11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6" name="Picture 1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7" name="Picture 11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8" name="Picture 11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9" name="Picture 1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0" name="Picture 1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1" name="Picture 1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2" name="Picture 1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3" name="Picture 11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4" name="Picture 11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5" name="Picture 1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6" name="Picture 11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7" name="Picture 11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8" name="Picture 1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9" name="Picture 1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0" name="Picture 1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1" name="Picture 1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2" name="Picture 11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3" name="Picture 11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4" name="Picture 1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5" name="Picture 11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6" name="Picture 11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7" name="Picture 1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8" name="Picture 1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9" name="Picture 1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0" name="Picture 1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1" name="Picture 11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2" name="Picture 11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3" name="Picture 1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4" name="Picture 11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5" name="Picture 119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6" name="Picture 1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7" name="Picture 1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8" name="Picture 1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9" name="Picture 1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0" name="Picture 11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1" name="Picture 11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2" name="Picture 1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3" name="Picture 11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4" name="Picture 11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5" name="Picture 1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6" name="Picture 1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7" name="Picture 1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8" name="Picture 1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9" name="Picture 11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0" name="Picture 11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1" name="Picture 1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2" name="Picture 12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3" name="Picture 120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4" name="Picture 1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5" name="Picture 1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6" name="Picture 12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7" name="Picture 1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8" name="Picture 12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9" name="Picture 12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0" name="Picture 1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1" name="Picture 12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2" name="Picture 12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3" name="Picture 1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4" name="Picture 1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5" name="Picture 1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6" name="Picture 1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7" name="Picture 12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8" name="Picture 12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9" name="Picture 1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0" name="Picture 12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1" name="Picture 120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2" name="Picture 1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3" name="Picture 1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4" name="Picture 12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5" name="Picture 1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6" name="Picture 12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7" name="Picture 12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8" name="Picture 1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9" name="Picture 12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0" name="Picture 12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1" name="Picture 1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2" name="Picture 1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3" name="Picture 12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4" name="Picture 1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5" name="Picture 12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6" name="Picture 12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7" name="Picture 1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8" name="Picture 1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9" name="Picture 1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0" name="Picture 12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1" name="Picture 12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2" name="Picture 1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3" name="Picture 12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4" name="Picture 12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5" name="Picture 1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6" name="Picture 1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7" name="Picture 1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8" name="Picture 1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9" name="Picture 12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0" name="Picture 12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1" name="Picture 1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2" name="Picture 12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3" name="Picture 12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4" name="Picture 1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5" name="Picture 1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6" name="Picture 1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7" name="Picture 1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8" name="Picture 12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9" name="Picture 12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0" name="Picture 1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1" name="Picture 12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2" name="Picture 12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3" name="Picture 1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4" name="Picture 1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5" name="Picture 1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6" name="Picture 1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7" name="Picture 12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8" name="Picture 12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9" name="Picture 1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0" name="Picture 12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1" name="Picture 12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2" name="Picture 1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3" name="Picture 1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4" name="Picture 1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5" name="Picture 1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6" name="Picture 12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7" name="Picture 12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8" name="Picture 1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9" name="Picture 12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0" name="Picture 12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1" name="Picture 1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2" name="Picture 1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3" name="Picture 1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4" name="Picture 1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5" name="Picture 12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6" name="Picture 12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7" name="Picture 1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8" name="Picture 12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9" name="Picture 12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0" name="Picture 1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1" name="Picture 1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2" name="Picture 1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3" name="Picture 1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4" name="Picture 12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5" name="Picture 12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6" name="Picture 1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7" name="Picture 12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8" name="Picture 12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9" name="Picture 1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0" name="Picture 1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1" name="Picture 1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2" name="Picture 1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3" name="Picture 12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4" name="Picture 12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5" name="Picture 1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6" name="Picture 12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7" name="Picture 12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8" name="Picture 1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9" name="Picture 1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0" name="Picture 1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1" name="Picture 1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2" name="Picture 12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3" name="Picture 12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4" name="Picture 1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5" name="Picture 12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6" name="Picture 12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7" name="Picture 1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8" name="Picture 1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9" name="Picture 1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0" name="Picture 1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1" name="Picture 12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2" name="Picture 12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3" name="Picture 1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4" name="Picture 12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5" name="Picture 12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6" name="Picture 1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7" name="Picture 1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8" name="Picture 1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9" name="Picture 1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0" name="Picture 12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1" name="Picture 12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2" name="Picture 1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3" name="Picture 12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4" name="Picture 12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5" name="Picture 1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6" name="Picture 1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7" name="Picture 1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8" name="Picture 1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9" name="Picture 12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0" name="Picture 12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1" name="Picture 1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2" name="Picture 12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3" name="Picture 121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4" name="Picture 1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5" name="Picture 1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6" name="Picture 1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7" name="Picture 1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8" name="Picture 12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9" name="Picture 12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0" name="Picture 1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1" name="Picture 12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2" name="Picture 12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3" name="Picture 1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4" name="Picture 1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5" name="Picture 1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6" name="Picture 1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7" name="Picture 12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8" name="Picture 12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9" name="Picture 1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0" name="Picture 12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1" name="Picture 12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2" name="Picture 1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3" name="Picture 1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4" name="Picture 1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5" name="Picture 1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6" name="Picture 12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7" name="Picture 12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8" name="Picture 1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9" name="Picture 12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0" name="Picture 12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1" name="Picture 1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2" name="Picture 1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3" name="Picture 1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4" name="Picture 1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5" name="Picture 12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6" name="Picture 12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7" name="Picture 1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8" name="Picture 12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9" name="Picture 12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0" name="Picture 1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1" name="Picture 1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2" name="Picture 1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3" name="Picture 1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4" name="Picture 12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5" name="Picture 12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6" name="Picture 1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7" name="Picture 12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8" name="Picture 12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9" name="Picture 1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0" name="Picture 1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1" name="Picture 1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2" name="Picture 1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3" name="Picture 12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4" name="Picture 12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5" name="Picture 1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6" name="Picture 12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7" name="Picture 12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8" name="Picture 1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9" name="Picture 1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0" name="Picture 1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1" name="Picture 1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2" name="Picture 12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3" name="Picture 12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4" name="Picture 1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5" name="Picture 12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6" name="Picture 12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7" name="Picture 1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8" name="Picture 1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9" name="Picture 1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0" name="Picture 1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1" name="Picture 12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2" name="Picture 12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3" name="Picture 1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4" name="Picture 12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5" name="Picture 12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6" name="Picture 1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7" name="Picture 1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8" name="Picture 1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9" name="Picture 1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0" name="Picture 12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1" name="Picture 12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2" name="Picture 1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3" name="Picture 12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4" name="Picture 12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5" name="Picture 1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6" name="Picture 1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7" name="Picture 12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8" name="Picture 1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9" name="Picture 12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0" name="Picture 12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1" name="Picture 1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2" name="Picture 12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3" name="Picture 12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4" name="Picture 1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5" name="Picture 1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6" name="Picture 12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7" name="Picture 1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8" name="Picture 12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9" name="Picture 12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0" name="Picture 1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1" name="Picture 1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2" name="Picture 1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3" name="Picture 12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4" name="Picture 12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5" name="Picture 1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6" name="Picture 12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7" name="Picture 12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8" name="Picture 1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9" name="Picture 1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0" name="Picture 1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1" name="Picture 1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2" name="Picture 12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3" name="Picture 12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4" name="Picture 1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5" name="Picture 12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6" name="Picture 12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7" name="Picture 1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8" name="Picture 1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9" name="Picture 1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0" name="Picture 1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1" name="Picture 12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2" name="Picture 12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3" name="Picture 1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4" name="Picture 12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5" name="Picture 12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6" name="Picture 1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7" name="Picture 1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8" name="Picture 1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9" name="Picture 1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0" name="Picture 12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1" name="Picture 12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2" name="Picture 1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3" name="Picture 12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4" name="Picture 12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5" name="Picture 1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6" name="Picture 1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7" name="Picture 1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8" name="Picture 1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9" name="Picture 12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0" name="Picture 12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1" name="Picture 1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2" name="Picture 12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3" name="Picture 12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4" name="Picture 1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5" name="Picture 1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6" name="Picture 1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7" name="Picture 1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8" name="Picture 12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9" name="Picture 12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0" name="Picture 1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1" name="Picture 12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2" name="Picture 12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3" name="Picture 1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4" name="Picture 1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5" name="Picture 1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6" name="Picture 1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7" name="Picture 12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8" name="Picture 12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9" name="Picture 1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0" name="Picture 12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1" name="Picture 12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2" name="Picture 1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3" name="Picture 1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4" name="Picture 1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5" name="Picture 1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6" name="Picture 12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7" name="Picture 12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8" name="Picture 1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9" name="Picture 12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0" name="Picture 12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1" name="Picture 1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2" name="Picture 1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3" name="Picture 1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4" name="Picture 1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5" name="Picture 12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6" name="Picture 12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7" name="Picture 1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8" name="Picture 12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9" name="Picture 12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0" name="Picture 1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1" name="Picture 1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2" name="Picture 1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3" name="Picture 1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4" name="Picture 12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5" name="Picture 12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6" name="Picture 1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7" name="Picture 12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8" name="Picture 12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9" name="Picture 1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0" name="Picture 1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1" name="Picture 1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2" name="Picture 1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3" name="Picture 12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4" name="Picture 12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5" name="Picture 1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6" name="Picture 12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7" name="Picture 12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8" name="Picture 1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9" name="Picture 1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0" name="Picture 1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1" name="Picture 1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2" name="Picture 12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3" name="Picture 12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4" name="Picture 1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5" name="Picture 12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6" name="Picture 12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7" name="Picture 1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8" name="Picture 1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9" name="Picture 1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0" name="Picture 1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1" name="Picture 12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2" name="Picture 12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3" name="Picture 1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4" name="Picture 12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5" name="Picture 12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6" name="Picture 1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7" name="Picture 1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8" name="Picture 1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9" name="Picture 1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0" name="Picture 12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1" name="Picture 12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2" name="Picture 1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3" name="Picture 12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4" name="Picture 12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5" name="Picture 1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6" name="Picture 1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7" name="Picture 1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8" name="Picture 1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9" name="Picture 12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0" name="Picture 12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1" name="Picture 1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2" name="Picture 12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3" name="Picture 12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4" name="Picture 1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5" name="Picture 1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6" name="Picture 1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7" name="Picture 1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8" name="Picture 12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9" name="Picture 12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0" name="Picture 1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1" name="Picture 12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2" name="Picture 12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3" name="Picture 1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4" name="Picture 1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5" name="Picture 1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6" name="Picture 1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7" name="Picture 12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8" name="Picture 12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9" name="Picture 1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0" name="Picture 12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1" name="Picture 12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2" name="Picture 1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3" name="Picture 1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4" name="Picture 1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5" name="Picture 1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6" name="Picture 12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7" name="Picture 12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8" name="Picture 1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9" name="Picture 12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0" name="Picture 12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1" name="Picture 1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2" name="Picture 1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3" name="Picture 1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4" name="Picture 1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5" name="Picture 12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6" name="Picture 12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7" name="Picture 1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8" name="Picture 12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9" name="Picture 12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0" name="Picture 1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1" name="Picture 1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2" name="Picture 1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3" name="Picture 1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4" name="Picture 12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5" name="Picture 12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6" name="Picture 1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7" name="Picture 12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8" name="Picture 12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9" name="Picture 1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0" name="Picture 1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1" name="Picture 1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2" name="Picture 1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3" name="Picture 12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4" name="Picture 12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5" name="Picture 1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6" name="Picture 12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7" name="Picture 12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8" name="Picture 1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9" name="Picture 1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0" name="Picture 12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1" name="Picture 1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2" name="Picture 12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3" name="Picture 12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4" name="Picture 1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5" name="Picture 12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6" name="Picture 12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7" name="Picture 1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8" name="Picture 1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9" name="Picture 1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0" name="Picture 1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1" name="Picture 12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2" name="Picture 12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3" name="Picture 1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4" name="Picture 12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5" name="Picture 12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6" name="Picture 1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7" name="Picture 1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8" name="Picture 12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9" name="Picture 1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0" name="Picture 12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1" name="Picture 12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2" name="Picture 1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3" name="Picture 12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4" name="Picture 12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5" name="Picture 1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6" name="Picture 12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7" name="Picture 12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8" name="Picture 12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9" name="Picture 12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0" name="Picture 12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1" name="Picture 1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2" name="Picture 12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3" name="Picture 12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4" name="Picture 1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5" name="Picture 12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6" name="Picture 12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7" name="Picture 124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8" name="Picture 1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9" name="Picture 1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0" name="Picture 12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1" name="Picture 12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2" name="Picture 1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3" name="Picture 1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4" name="Picture 12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5" name="Picture 12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6" name="Picture 12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7" name="Picture 1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8" name="Picture 12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9" name="Picture 12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0" name="Picture 12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1" name="Picture 1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2" name="Picture 12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3" name="Picture 12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4" name="Picture 1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5" name="Picture 12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6" name="Picture 12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7" name="Picture 1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8" name="Picture 12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9" name="Picture 12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0" name="Picture 1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1" name="Picture 12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2" name="Picture 12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3" name="Picture 1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4" name="Picture 12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5" name="Picture 12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6" name="Picture 1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7" name="Picture 12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8" name="Picture 12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9" name="Picture 1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0" name="Picture 12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1" name="Picture 12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2" name="Picture 1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3" name="Picture 12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4" name="Picture 12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5" name="Picture 1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6" name="Picture 12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7" name="Picture 12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8" name="Picture 1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9" name="Picture 12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0" name="Picture 12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1" name="Picture 1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2" name="Picture 12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3" name="Picture 12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4" name="Picture 1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5" name="Picture 12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6" name="Picture 12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7" name="Picture 1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8" name="Picture 12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9" name="Picture 12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0" name="Picture 1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1" name="Picture 12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2" name="Picture 12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3" name="Picture 1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4" name="Picture 12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5" name="Picture 12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6" name="Picture 1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7" name="Picture 12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8" name="Picture 12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9" name="Picture 1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0" name="Picture 12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1" name="Picture 12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2" name="Picture 1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3" name="Picture 12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4" name="Picture 12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5" name="Picture 1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6" name="Picture 12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7" name="Picture 12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8" name="Picture 1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9" name="Picture 12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0" name="Picture 12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1" name="Picture 1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2" name="Picture 12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3" name="Picture 12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4" name="Picture 1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5" name="Picture 12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6" name="Picture 12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7" name="Picture 1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8" name="Picture 12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9" name="Picture 12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0" name="Picture 1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1" name="Picture 12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2" name="Picture 12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3" name="Picture 1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4" name="Picture 12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5" name="Picture 12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6" name="Picture 12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7" name="Picture 12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8" name="Picture 1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9" name="Picture 12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0" name="Picture 12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1" name="Picture 12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2" name="Picture 1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3" name="Picture 12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4" name="Picture 12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5" name="Picture 12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6" name="Picture 12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7" name="Picture 1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8" name="Picture 12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9" name="Picture 12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0" name="Picture 12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1" name="Picture 1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2" name="Picture 12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3" name="Picture 12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4" name="Picture 12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5" name="Picture 12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6" name="Picture 1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7" name="Picture 12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8" name="Picture 12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9" name="Picture 12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0" name="Picture 1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1" name="Picture 12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2" name="Picture 12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3" name="Picture 12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4" name="Picture 12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5" name="Picture 1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6" name="Picture 12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7" name="Picture 12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8" name="Picture 12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9" name="Picture 1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0" name="Picture 12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1" name="Picture 12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2" name="Picture 12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3" name="Picture 12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4" name="Picture 1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5" name="Picture 12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6" name="Picture 12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7" name="Picture 12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8" name="Picture 1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9" name="Picture 12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0" name="Picture 12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1" name="Picture 12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2" name="Picture 12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3" name="Picture 1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4" name="Picture 12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5" name="Picture 12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6" name="Picture 12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7" name="Picture 1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8" name="Picture 12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9" name="Picture 12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0" name="Picture 12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1" name="Picture 12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2" name="Picture 1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3" name="Picture 12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4" name="Picture 12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5" name="Picture 12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6" name="Picture 1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7" name="Picture 12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8" name="Picture 12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9" name="Picture 12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0" name="Picture 12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1" name="Picture 1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2" name="Picture 12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3" name="Picture 12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4" name="Picture 12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5" name="Picture 1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6" name="Picture 12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7" name="Picture 12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8" name="Picture 12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9" name="Picture 12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0" name="Picture 1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1" name="Picture 12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2" name="Picture 12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3" name="Picture 12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4" name="Picture 1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5" name="Picture 12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6" name="Picture 12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7" name="Picture 12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8" name="Picture 12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9" name="Picture 1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0" name="Picture 12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1" name="Picture 12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2" name="Picture 12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3" name="Picture 1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4" name="Picture 12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5" name="Picture 12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6" name="Picture 12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7" name="Picture 12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8" name="Picture 1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9" name="Picture 12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0" name="Picture 12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1" name="Picture 12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2" name="Picture 1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3" name="Picture 12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4" name="Picture 1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5" name="Picture 12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6" name="Picture 12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7" name="Picture 1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8" name="Picture 12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9" name="Picture 12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0" name="Picture 1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1" name="Picture 1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2" name="Picture 12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3" name="Picture 12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4" name="Picture 12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5" name="Picture 12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6" name="Picture 1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7" name="Picture 12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8" name="Picture 12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9" name="Picture 1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0" name="Picture 1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1" name="Picture 1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2" name="Picture 1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3" name="Picture 12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4" name="Picture 12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5" name="Picture 1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6" name="Picture 12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7" name="Picture 12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8" name="Picture 1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9" name="Picture 1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0" name="Picture 1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1" name="Picture 1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2" name="Picture 12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3" name="Picture 12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4" name="Picture 1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5" name="Picture 12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6" name="Picture 12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7" name="Picture 1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8" name="Picture 1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9" name="Picture 1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0" name="Picture 1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1" name="Picture 12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2" name="Picture 12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3" name="Picture 1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4" name="Picture 12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5" name="Picture 12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6" name="Picture 1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7" name="Picture 1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8" name="Picture 1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9" name="Picture 1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0" name="Picture 12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1" name="Picture 12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2" name="Picture 1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3" name="Picture 12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4" name="Picture 12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5" name="Picture 1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6" name="Picture 1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7" name="Picture 1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8" name="Picture 1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9" name="Picture 12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0" name="Picture 12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1" name="Picture 1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2" name="Picture 12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3" name="Picture 12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4" name="Picture 1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5" name="Picture 1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6" name="Picture 1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7" name="Picture 1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8" name="Picture 12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9" name="Picture 12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0" name="Picture 1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1" name="Picture 12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2" name="Picture 12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3" name="Picture 1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4" name="Picture 1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5" name="Picture 1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6" name="Picture 1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7" name="Picture 12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8" name="Picture 12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9" name="Picture 1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0" name="Picture 12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1" name="Picture 12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2" name="Picture 1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3" name="Picture 1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4" name="Picture 1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5" name="Picture 1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6" name="Picture 12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7" name="Picture 12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8" name="Picture 1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9" name="Picture 12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0" name="Picture 1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1" name="Picture 12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2" name="Picture 12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3" name="Picture 1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4" name="Picture 12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5" name="Picture 12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6" name="Picture 1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7" name="Picture 1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8" name="Picture 1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9" name="Picture 1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0" name="Picture 12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1" name="Picture 12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2" name="Picture 1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3" name="Picture 12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4" name="Picture 12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5" name="Picture 1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6" name="Picture 1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7" name="Picture 1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8" name="Picture 1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9" name="Picture 12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0" name="Picture 12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1" name="Picture 1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2" name="Picture 12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3" name="Picture 12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4" name="Picture 1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5" name="Picture 1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6" name="Picture 1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7" name="Picture 1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8" name="Picture 12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9" name="Picture 12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0" name="Picture 1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1" name="Picture 12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2" name="Picture 12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3" name="Picture 1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4" name="Picture 1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5" name="Picture 1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6" name="Picture 1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7" name="Picture 12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8" name="Picture 12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9" name="Picture 1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0" name="Picture 12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1" name="Picture 12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2" name="Picture 1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3" name="Picture 1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4" name="Picture 1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5" name="Picture 1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6" name="Picture 12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7" name="Picture 12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8" name="Picture 1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9" name="Picture 12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0" name="Picture 12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1" name="Picture 1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2" name="Picture 1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3" name="Picture 1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4" name="Picture 1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5" name="Picture 12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6" name="Picture 12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7" name="Picture 1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8" name="Picture 12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9" name="Picture 12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0" name="Picture 1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1" name="Picture 1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2" name="Picture 1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3" name="Picture 1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4" name="Picture 12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5" name="Picture 12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6" name="Picture 1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7" name="Picture 12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8" name="Picture 12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9" name="Picture 1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0" name="Picture 1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1" name="Picture 1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2" name="Picture 1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3" name="Picture 12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4" name="Picture 12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5" name="Picture 1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6" name="Picture 12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7" name="Picture 12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8" name="Picture 1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9" name="Picture 1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0" name="Picture 1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1" name="Picture 1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2" name="Picture 12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3" name="Picture 12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4" name="Picture 1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5" name="Picture 12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6" name="Picture 12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7" name="Picture 1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8" name="Picture 1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9" name="Picture 1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0" name="Picture 1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1" name="Picture 12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2" name="Picture 12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3" name="Picture 1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4" name="Picture 12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5" name="Picture 12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6" name="Picture 1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7" name="Picture 1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8" name="Picture 1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9" name="Picture 1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0" name="Picture 12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1" name="Picture 12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2" name="Picture 1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3" name="Picture 12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4" name="Picture 12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5" name="Picture 1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6" name="Picture 1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7" name="Picture 1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8" name="Picture 1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9" name="Picture 12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0" name="Picture 12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1" name="Picture 1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2" name="Picture 12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3" name="Picture 12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4" name="Picture 1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5" name="Picture 1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6" name="Picture 1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7" name="Picture 1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8" name="Picture 12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9" name="Picture 12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0" name="Picture 1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1" name="Picture 12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2" name="Picture 12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3" name="Picture 1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4" name="Picture 1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5" name="Picture 1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6" name="Picture 1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7" name="Picture 12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8" name="Picture 12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9" name="Picture 1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0" name="Picture 12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1" name="Picture 12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2" name="Picture 1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3" name="Picture 1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4" name="Picture 1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5" name="Picture 1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6" name="Picture 12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7" name="Picture 12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8" name="Picture 1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9" name="Picture 12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0" name="Picture 12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1" name="Picture 1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2" name="Picture 1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3" name="Picture 1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4" name="Picture 1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5" name="Picture 12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6" name="Picture 12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7" name="Picture 1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8" name="Picture 12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9" name="Picture 12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0" name="Picture 1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1" name="Picture 1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2" name="Picture 1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3" name="Picture 1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4" name="Picture 12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5" name="Picture 12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6" name="Picture 1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7" name="Picture 12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8" name="Picture 12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9" name="Picture 1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0" name="Picture 1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1" name="Picture 1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2" name="Picture 1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3" name="Picture 12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4" name="Picture 12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5" name="Picture 1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6" name="Picture 12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7" name="Picture 12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8" name="Picture 1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9" name="Picture 1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0" name="Picture 1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1" name="Picture 1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2" name="Picture 12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3" name="Picture 12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4" name="Picture 1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5" name="Picture 12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6" name="Picture 12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7" name="Picture 1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8" name="Picture 1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9" name="Picture 1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0" name="Picture 1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1" name="Picture 12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2" name="Picture 12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3" name="Picture 1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4" name="Picture 12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5" name="Picture 12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6" name="Picture 1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7" name="Picture 12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8" name="Picture 12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9" name="Picture 12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0" name="Picture 12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1" name="Picture 12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2" name="Picture 1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3" name="Picture 12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4" name="Picture 12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5" name="Picture 1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6" name="Picture 12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7" name="Picture 12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8" name="Picture 12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9" name="Picture 12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0" name="Picture 12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1" name="Picture 1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2" name="Picture 12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3" name="Picture 12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4" name="Picture 1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5" name="Picture 12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6" name="Picture 12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7" name="Picture 12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8" name="Picture 12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9" name="Picture 12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0" name="Picture 1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1" name="Picture 1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2" name="Picture 1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3" name="Picture 12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4" name="Picture 12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5" name="Picture 1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6" name="Picture 12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7" name="Picture 12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8" name="Picture 1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9" name="Picture 1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0" name="Picture 1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1" name="Picture 1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2" name="Picture 12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3" name="Picture 12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4" name="Picture 1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5" name="Picture 12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6" name="Picture 12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7" name="Picture 1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8" name="Picture 1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9" name="Picture 1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0" name="Picture 1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1" name="Picture 12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2" name="Picture 12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3" name="Picture 1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4" name="Picture 12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5" name="Picture 12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6" name="Picture 1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7" name="Picture 1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8" name="Picture 1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9" name="Picture 1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0" name="Picture 12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1" name="Picture 12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2" name="Picture 1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3" name="Picture 12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4" name="Picture 12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5" name="Picture 1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6" name="Picture 1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7" name="Picture 1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8" name="Picture 1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9" name="Picture 12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0" name="Picture 12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1" name="Picture 1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2" name="Picture 12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3" name="Picture 12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4" name="Picture 1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5" name="Picture 1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6" name="Picture 1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7" name="Picture 1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8" name="Picture 12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9" name="Picture 12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0" name="Picture 1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1" name="Picture 13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2" name="Picture 13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3" name="Picture 1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4" name="Picture 1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5" name="Picture 1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6" name="Picture 1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7" name="Picture 130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8" name="Picture 13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9" name="Picture 1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0" name="Picture 13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1" name="Picture 13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2" name="Picture 1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3" name="Picture 1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4" name="Picture 1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5" name="Picture 1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6" name="Picture 13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7" name="Picture 13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8" name="Picture 1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9" name="Picture 13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0" name="Picture 13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1" name="Picture 1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2" name="Picture 1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3" name="Picture 1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4" name="Picture 1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5" name="Picture 13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6" name="Picture 13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7" name="Picture 1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8" name="Picture 13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9" name="Picture 13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0" name="Picture 1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1" name="Picture 1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2" name="Picture 1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3" name="Picture 1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4" name="Picture 13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5" name="Picture 13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6" name="Picture 1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7" name="Picture 13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8" name="Picture 13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9" name="Picture 1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0" name="Picture 1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1" name="Picture 1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2" name="Picture 1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3" name="Picture 13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4" name="Picture 13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5" name="Picture 1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6" name="Picture 13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7" name="Picture 13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8" name="Picture 1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9" name="Picture 1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0" name="Picture 1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1" name="Picture 1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2" name="Picture 130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3" name="Picture 13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4" name="Picture 1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5" name="Picture 13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6" name="Picture 13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7" name="Picture 1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8" name="Picture 1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9" name="Picture 1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0" name="Picture 1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1" name="Picture 130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2" name="Picture 13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3" name="Picture 1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4" name="Picture 13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5" name="Picture 13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6" name="Picture 1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7" name="Picture 1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8" name="Picture 1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9" name="Picture 1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0" name="Picture 13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1" name="Picture 13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2" name="Picture 1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3" name="Picture 13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4" name="Picture 13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5" name="Picture 1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6" name="Picture 1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7" name="Picture 1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8" name="Picture 1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9" name="Picture 13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0" name="Picture 13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1" name="Picture 1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2" name="Picture 13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3" name="Picture 13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4" name="Picture 1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5" name="Picture 1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6" name="Picture 1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7" name="Picture 1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8" name="Picture 13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9" name="Picture 13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0" name="Picture 1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1" name="Picture 13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2" name="Picture 13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3" name="Picture 1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4" name="Picture 1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5" name="Picture 1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6" name="Picture 1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7" name="Picture 13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8" name="Picture 13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9" name="Picture 1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0" name="Picture 13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1" name="Picture 13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2" name="Picture 1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3" name="Picture 1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4" name="Picture 1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5" name="Picture 1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6" name="Picture 13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7" name="Picture 13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8" name="Picture 1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9" name="Picture 13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0" name="Picture 13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1" name="Picture 1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2" name="Picture 1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3" name="Picture 1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4" name="Picture 1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5" name="Picture 13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6" name="Picture 13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7" name="Picture 1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8" name="Picture 13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9" name="Picture 13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0" name="Picture 1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1" name="Picture 1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2" name="Picture 1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3" name="Picture 1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4" name="Picture 13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5" name="Picture 13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6" name="Picture 1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7" name="Picture 13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8" name="Picture 13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9" name="Picture 1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0" name="Picture 1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1" name="Picture 1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2" name="Picture 1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3" name="Picture 13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4" name="Picture 13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5" name="Picture 1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6" name="Picture 13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7" name="Picture 13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8" name="Picture 1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9" name="Picture 13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0" name="Picture 13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1" name="Picture 13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2" name="Picture 13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3" name="Picture 13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4" name="Picture 1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5" name="Picture 13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6" name="Picture 13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7" name="Picture 1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8" name="Picture 13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9" name="Picture 13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0" name="Picture 13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1" name="Picture 13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2" name="Picture 13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3" name="Picture 1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4" name="Picture 13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5" name="Picture 13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6" name="Picture 1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7" name="Picture 13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8" name="Picture 13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9" name="Picture 13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0" name="Picture 13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1" name="Picture 13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2" name="Picture 1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3" name="Picture 13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4" name="Picture 13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5" name="Picture 1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6" name="Picture 13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7" name="Picture 13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8" name="Picture 13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9" name="Picture 13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0" name="Picture 13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1" name="Picture 1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2" name="Picture 1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3" name="Picture 1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4" name="Picture 13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5" name="Picture 13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6" name="Picture 1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7" name="Picture 13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8" name="Picture 13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9" name="Picture 1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0" name="Picture 1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1" name="Picture 1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2" name="Picture 1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3" name="Picture 13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4" name="Picture 13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5" name="Picture 1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6" name="Picture 13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7" name="Picture 13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8" name="Picture 1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9" name="Picture 1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0" name="Picture 1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1" name="Picture 1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2" name="Picture 13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3" name="Picture 13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4" name="Picture 1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5" name="Picture 13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6" name="Picture 13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7" name="Picture 1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8" name="Picture 1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9" name="Picture 1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0" name="Picture 1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1" name="Picture 13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2" name="Picture 13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3" name="Picture 1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4" name="Picture 13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5" name="Picture 13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6" name="Picture 1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7" name="Picture 1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8" name="Picture 1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9" name="Picture 1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0" name="Picture 13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1" name="Picture 13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2" name="Picture 1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3" name="Picture 13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4" name="Picture 13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5" name="Picture 1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6" name="Picture 1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7" name="Picture 1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8" name="Picture 1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9" name="Picture 13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0" name="Picture 13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1" name="Picture 1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2" name="Picture 13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3" name="Picture 13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4" name="Picture 1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5" name="Picture 1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6" name="Picture 1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7" name="Picture 1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8" name="Picture 13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9" name="Picture 13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0" name="Picture 1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1" name="Picture 13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2" name="Picture 13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3" name="Picture 1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4" name="Picture 1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5" name="Picture 1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6" name="Picture 1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7" name="Picture 13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8" name="Picture 13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9" name="Picture 1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0" name="Picture 13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1" name="Picture 13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2" name="Picture 1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3" name="Picture 1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4" name="Picture 1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5" name="Picture 1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6" name="Picture 13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7" name="Picture 13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8" name="Picture 1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9" name="Picture 13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0" name="Picture 13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1" name="Picture 1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2" name="Picture 1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3" name="Picture 1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4" name="Picture 1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5" name="Picture 13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6" name="Picture 13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7" name="Picture 1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8" name="Picture 13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9" name="Picture 13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0" name="Picture 1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1" name="Picture 1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2" name="Picture 1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3" name="Picture 1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4" name="Picture 13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5" name="Picture 13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6" name="Picture 1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7" name="Picture 13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8" name="Picture 13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9" name="Picture 1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0" name="Picture 1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1" name="Picture 1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2" name="Picture 1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3" name="Picture 132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4" name="Picture 13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5" name="Picture 1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6" name="Picture 13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7" name="Picture 13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8" name="Picture 1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9" name="Picture 1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0" name="Picture 1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1" name="Picture 1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2" name="Picture 132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3" name="Picture 13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4" name="Picture 1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5" name="Picture 13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6" name="Picture 13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7" name="Picture 1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8" name="Picture 1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9" name="Picture 1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0" name="Picture 1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1" name="Picture 13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2" name="Picture 13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3" name="Picture 1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4" name="Picture 13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5" name="Picture 13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6" name="Picture 1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7" name="Picture 1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8" name="Picture 1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9" name="Picture 1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0" name="Picture 13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1" name="Picture 13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2" name="Picture 1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3" name="Picture 13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4" name="Picture 13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5" name="Picture 1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6" name="Picture 1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7" name="Picture 1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8" name="Picture 1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9" name="Picture 13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0" name="Picture 13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1" name="Picture 1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2" name="Picture 13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3" name="Picture 133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4" name="Picture 1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5" name="Picture 1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6" name="Picture 1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7" name="Picture 1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8" name="Picture 13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9" name="Picture 13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0" name="Picture 1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1" name="Picture 13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2" name="Picture 133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3" name="Picture 1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4" name="Picture 1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5" name="Picture 1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6" name="Picture 1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7" name="Picture 13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8" name="Picture 13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9" name="Picture 1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0" name="Picture 13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1" name="Picture 13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2" name="Picture 1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3" name="Picture 1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4" name="Picture 1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5" name="Picture 1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6" name="Picture 13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7" name="Picture 13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8" name="Picture 1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9" name="Picture 13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0" name="Picture 13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1" name="Picture 1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2" name="Picture 1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3" name="Picture 1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4" name="Picture 1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5" name="Picture 13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6" name="Picture 13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7" name="Picture 1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8" name="Picture 13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9" name="Picture 13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0" name="Picture 1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1" name="Picture 1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2" name="Picture 1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3" name="Picture 1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4" name="Picture 13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5" name="Picture 13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6" name="Picture 1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7" name="Picture 13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8" name="Picture 13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9" name="Picture 1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0" name="Picture 13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1" name="Picture 13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2" name="Picture 13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3" name="Picture 13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4" name="Picture 13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5" name="Picture 1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6" name="Picture 13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7" name="Picture 13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8" name="Picture 1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9" name="Picture 13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0" name="Picture 13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1" name="Picture 13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2" name="Picture 13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3" name="Picture 13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4" name="Picture 1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5" name="Picture 1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6" name="Picture 1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7" name="Picture 13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8" name="Picture 13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9" name="Picture 1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0" name="Picture 13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1" name="Picture 13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2" name="Picture 1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3" name="Picture 1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4" name="Picture 1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5" name="Picture 1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6" name="Picture 13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7" name="Picture 13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8" name="Picture 1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9" name="Picture 13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0" name="Picture 13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1" name="Picture 1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2" name="Picture 1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3" name="Picture 1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4" name="Picture 1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5" name="Picture 13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6" name="Picture 13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7" name="Picture 1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8" name="Picture 13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9" name="Picture 13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0" name="Picture 1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1" name="Picture 1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2" name="Picture 1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3" name="Picture 1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4" name="Picture 134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5" name="Picture 13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6" name="Picture 1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7" name="Picture 13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8" name="Picture 13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9" name="Picture 1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0" name="Picture 1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1" name="Picture 1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2" name="Picture 1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3" name="Picture 13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4" name="Picture 13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5" name="Picture 1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6" name="Picture 13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7" name="Picture 13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8" name="Picture 1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9" name="Picture 1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0" name="Picture 1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1" name="Picture 1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2" name="Picture 134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3" name="Picture 13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4" name="Picture 1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5" name="Picture 13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6" name="Picture 13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7" name="Picture 1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8" name="Picture 1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9" name="Picture 1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0" name="Picture 1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1" name="Picture 134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2" name="Picture 13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3" name="Picture 1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4" name="Picture 13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5" name="Picture 13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6" name="Picture 1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7" name="Picture 1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8" name="Picture 1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9" name="Picture 1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0" name="Picture 134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1" name="Picture 13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2" name="Picture 1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3" name="Picture 13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4" name="Picture 13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5" name="Picture 1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6" name="Picture 1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7" name="Picture 1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8" name="Picture 1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9" name="Picture 13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0" name="Picture 13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1" name="Picture 1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2" name="Picture 13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3" name="Picture 13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4" name="Picture 1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5" name="Picture 1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6" name="Picture 1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7" name="Picture 1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8" name="Picture 13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9" name="Picture 13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0" name="Picture 1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1" name="Picture 13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2" name="Picture 13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3" name="Picture 1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4" name="Picture 1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5" name="Picture 1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6" name="Picture 1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7" name="Picture 13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8" name="Picture 13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9" name="Picture 1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0" name="Picture 13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1" name="Picture 13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2" name="Picture 1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3" name="Picture 1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4" name="Picture 1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5" name="Picture 1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6" name="Picture 13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7" name="Picture 13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8" name="Picture 1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9" name="Picture 13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0" name="Picture 13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1" name="Picture 1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2" name="Picture 1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3" name="Picture 1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4" name="Picture 1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5" name="Picture 13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6" name="Picture 13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7" name="Picture 1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8" name="Picture 13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9" name="Picture 13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0" name="Picture 1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1" name="Picture 1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2" name="Picture 1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3" name="Picture 1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4" name="Picture 134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5" name="Picture 13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6" name="Picture 1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7" name="Picture 13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8" name="Picture 13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9" name="Picture 1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0" name="Picture 1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1" name="Picture 1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2" name="Picture 1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3" name="Picture 13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4" name="Picture 13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5" name="Picture 1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6" name="Picture 13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7" name="Picture 13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8" name="Picture 1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9" name="Picture 1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0" name="Picture 1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1" name="Picture 1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2" name="Picture 13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3" name="Picture 13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4" name="Picture 1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5" name="Picture 13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6" name="Picture 13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7" name="Picture 1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8" name="Picture 1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9" name="Picture 1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0" name="Picture 1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1" name="Picture 13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2" name="Picture 13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3" name="Picture 1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4" name="Picture 13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5" name="Picture 13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6" name="Picture 1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7" name="Picture 1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8" name="Picture 1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9" name="Picture 1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0" name="Picture 13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1" name="Picture 13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2" name="Picture 1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3" name="Picture 13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4" name="Picture 13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5" name="Picture 1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6" name="Picture 1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7" name="Picture 1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8" name="Picture 1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9" name="Picture 13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0" name="Picture 13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1" name="Picture 1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2" name="Picture 13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3" name="Picture 13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4" name="Picture 1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5" name="Picture 1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6" name="Picture 1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7" name="Picture 1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8" name="Picture 13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9" name="Picture 13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0" name="Picture 1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1" name="Picture 13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2" name="Picture 13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3" name="Picture 1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4" name="Picture 1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5" name="Picture 1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6" name="Picture 1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7" name="Picture 13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8" name="Picture 13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9" name="Picture 1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0" name="Picture 13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1" name="Picture 13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2" name="Picture 1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3" name="Picture 13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4" name="Picture 13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5" name="Picture 13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6" name="Picture 13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7" name="Picture 13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8" name="Picture 1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9" name="Picture 13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0" name="Picture 13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1" name="Picture 1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2" name="Picture 13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3" name="Picture 13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4" name="Picture 13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5" name="Picture 13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6" name="Picture 13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7" name="Picture 1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8" name="Picture 13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9" name="Picture 13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0" name="Picture 1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1" name="Picture 13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2" name="Picture 13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3" name="Picture 13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4" name="Picture 13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5" name="Picture 13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6" name="Picture 1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7" name="Picture 1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8" name="Picture 1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9" name="Picture 13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0" name="Picture 13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1" name="Picture 13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2" name="Picture 13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3" name="Picture 13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4" name="Picture 13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5" name="Picture 1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6" name="Picture 13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7" name="Picture 1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8" name="Picture 13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9" name="Picture 13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0" name="Picture 13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1" name="Picture 13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2" name="Picture 13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3" name="Picture 1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4" name="Picture 13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5" name="Picture 13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6" name="Picture 1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7" name="Picture 13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8" name="Picture 13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9" name="Picture 1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0" name="Picture 13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1" name="Picture 13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2" name="Picture 13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3" name="Picture 1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4" name="Picture 13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5" name="Picture 1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6" name="Picture 13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7" name="Picture 13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8" name="Picture 1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9" name="Picture 13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0" name="Picture 13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1" name="Picture 1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2" name="Picture 1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3" name="Picture 1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4" name="Picture 1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5" name="Picture 13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6" name="Picture 13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7" name="Picture 1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8" name="Picture 13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9" name="Picture 13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0" name="Picture 1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1" name="Picture 1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2" name="Picture 13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3" name="Picture 1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4" name="Picture 13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5" name="Picture 13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6" name="Picture 1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7" name="Picture 13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8" name="Picture 13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9" name="Picture 1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0" name="Picture 1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1" name="Picture 13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2" name="Picture 1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3" name="Picture 13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4" name="Picture 13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5" name="Picture 1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6" name="Picture 13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7" name="Picture 13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8" name="Picture 1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9" name="Picture 1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0" name="Picture 13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1" name="Picture 1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2" name="Picture 136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3" name="Picture 13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4" name="Picture 1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5" name="Picture 13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6" name="Picture 13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7" name="Picture 1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8" name="Picture 1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9" name="Picture 13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0" name="Picture 1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1" name="Picture 13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2" name="Picture 13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3" name="Picture 1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4" name="Picture 13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5" name="Picture 13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6" name="Picture 1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7" name="Picture 1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8" name="Picture 13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9" name="Picture 1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0" name="Picture 13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1" name="Picture 13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2" name="Picture 1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3" name="Picture 13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4" name="Picture 13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5" name="Picture 1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6" name="Picture 1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7" name="Picture 13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8" name="Picture 1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9" name="Picture 13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0" name="Picture 13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1" name="Picture 1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2" name="Picture 13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3" name="Picture 13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4" name="Picture 1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5" name="Picture 1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6" name="Picture 13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7" name="Picture 1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8" name="Picture 13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9" name="Picture 13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0" name="Picture 1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1" name="Picture 13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2" name="Picture 13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3" name="Picture 13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4" name="Picture 1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5" name="Picture 13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6" name="Picture 1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7" name="Picture 13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8" name="Picture 13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9" name="Picture 1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0" name="Picture 13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1" name="Picture 13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2" name="Picture 13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3" name="Picture 1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4" name="Picture 13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5" name="Picture 1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6" name="Picture 13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7" name="Picture 13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8" name="Picture 1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9" name="Picture 13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0" name="Picture 13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1" name="Picture 13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2" name="Picture 1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3" name="Picture 13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4" name="Picture 1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5" name="Picture 13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6" name="Picture 13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7" name="Picture 1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8" name="Picture 13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9" name="Picture 13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0" name="Picture 13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1" name="Picture 1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2" name="Picture 13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3" name="Picture 1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4" name="Picture 13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5" name="Picture 13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6" name="Picture 1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7" name="Picture 13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8" name="Picture 13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9" name="Picture 13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0" name="Picture 1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1" name="Picture 137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2" name="Picture 1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3" name="Picture 13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4" name="Picture 13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5" name="Picture 1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6" name="Picture 13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7" name="Picture 13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8" name="Picture 13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9" name="Picture 1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0" name="Picture 13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1" name="Picture 1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2" name="Picture 13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3" name="Picture 13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4" name="Picture 1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5" name="Picture 13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6" name="Picture 137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7" name="Picture 13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8" name="Picture 1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9" name="Picture 13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0" name="Picture 1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1" name="Picture 13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2" name="Picture 13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3" name="Picture 1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4" name="Picture 13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5" name="Picture 13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6" name="Picture 13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7" name="Picture 1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8" name="Picture 13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9" name="Picture 1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0" name="Picture 13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1" name="Picture 13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2" name="Picture 1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3" name="Picture 13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4" name="Picture 13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5" name="Picture 13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6" name="Picture 1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7" name="Picture 13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8" name="Picture 1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9" name="Picture 13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0" name="Picture 13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1" name="Picture 1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2" name="Picture 13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3" name="Picture 13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4" name="Picture 13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5" name="Picture 1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6" name="Picture 137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7" name="Picture 1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8" name="Picture 13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9" name="Picture 1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0" name="Picture 1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1" name="Picture 13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2" name="Picture 137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3" name="Picture 13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4" name="Picture 1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5" name="Picture 1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6" name="Picture 13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7" name="Picture 13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8" name="Picture 1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9" name="Picture 1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0" name="Picture 13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1" name="Picture 1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2" name="Picture 13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3" name="Picture 13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4" name="Picture 13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5" name="Picture 1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6" name="Picture 13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7" name="Picture 1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8" name="Picture 13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9" name="Picture 13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0" name="Picture 1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1" name="Picture 13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2" name="Picture 13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3" name="Picture 1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4" name="Picture 1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5" name="Picture 13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6" name="Picture 1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7" name="Picture 13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8" name="Picture 13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9" name="Picture 1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0" name="Picture 13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1" name="Picture 13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2" name="Picture 1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3" name="Picture 1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4" name="Picture 13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5" name="Picture 1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6" name="Picture 13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7" name="Picture 13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8" name="Picture 1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9" name="Picture 13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0" name="Picture 13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1" name="Picture 1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2" name="Picture 1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3" name="Picture 13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4" name="Picture 1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5" name="Picture 13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6" name="Picture 13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7" name="Picture 1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8" name="Picture 13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9" name="Picture 13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0" name="Picture 1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1" name="Picture 1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2" name="Picture 13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3" name="Picture 1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4" name="Picture 13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5" name="Picture 13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6" name="Picture 1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7" name="Picture 13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8" name="Picture 13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9" name="Picture 1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0" name="Picture 1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1" name="Picture 13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2" name="Picture 1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3" name="Picture 13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4" name="Picture 13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5" name="Picture 1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6" name="Picture 13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7" name="Picture 13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8" name="Picture 1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9" name="Picture 1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0" name="Picture 13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1" name="Picture 1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2" name="Picture 13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3" name="Picture 13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4" name="Picture 1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5" name="Picture 13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6" name="Picture 13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7" name="Picture 1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8" name="Picture 1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9" name="Picture 13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0" name="Picture 1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1" name="Picture 13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2" name="Picture 13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3" name="Picture 1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4" name="Picture 13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5" name="Picture 13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6" name="Picture 1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7" name="Picture 1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8" name="Picture 13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9" name="Picture 1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0" name="Picture 13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1" name="Picture 13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2" name="Picture 1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3" name="Picture 13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4" name="Picture 1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5" name="Picture 13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6" name="Picture 13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7" name="Picture 1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8" name="Picture 13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9" name="Picture 13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0" name="Picture 1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1" name="Picture 1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2" name="Picture 13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3" name="Picture 1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4" name="Picture 13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5" name="Picture 13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6" name="Picture 1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7" name="Picture 13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8" name="Picture 13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9" name="Picture 1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0" name="Picture 1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1" name="Picture 13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2" name="Picture 1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3" name="Picture 13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4" name="Picture 13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5" name="Picture 1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6" name="Picture 13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7" name="Picture 13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8" name="Picture 1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9" name="Picture 1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0" name="Picture 13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1" name="Picture 1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2" name="Picture 13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3" name="Picture 13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4" name="Picture 1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5" name="Picture 13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6" name="Picture 13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7" name="Picture 1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8" name="Picture 1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9" name="Picture 13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0" name="Picture 1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1" name="Picture 13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2" name="Picture 13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3" name="Picture 1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4" name="Picture 13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5" name="Picture 13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6" name="Picture 1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7" name="Picture 1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8" name="Picture 13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9" name="Picture 1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0" name="Picture 13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1" name="Picture 13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2" name="Picture 1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3" name="Picture 13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4" name="Picture 13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5" name="Picture 1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6" name="Picture 1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7" name="Picture 13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8" name="Picture 1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9" name="Picture 13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0" name="Picture 13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1" name="Picture 1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2" name="Picture 13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3" name="Picture 13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4" name="Picture 1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5" name="Picture 1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6" name="Picture 13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7" name="Picture 1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8" name="Picture 13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9" name="Picture 13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0" name="Picture 1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1" name="Picture 13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2" name="Picture 13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3" name="Picture 1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4" name="Picture 1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5" name="Picture 13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6" name="Picture 1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7" name="Picture 13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8" name="Picture 13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9" name="Picture 1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0" name="Picture 13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1" name="Picture 13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2" name="Picture 1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3" name="Picture 1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4" name="Picture 13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5" name="Picture 1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6" name="Picture 13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7" name="Picture 13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8" name="Picture 1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9" name="Picture 13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0" name="Picture 13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1" name="Picture 1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2" name="Picture 1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3" name="Picture 13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4" name="Picture 1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5" name="Picture 13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6" name="Picture 13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7" name="Picture 1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8" name="Picture 13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9" name="Picture 13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0" name="Picture 1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1" name="Picture 1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2" name="Picture 13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3" name="Picture 1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4" name="Picture 13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5" name="Picture 13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6" name="Picture 1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7" name="Picture 13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8" name="Picture 13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9" name="Picture 1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0" name="Picture 1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1" name="Picture 13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2" name="Picture 1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3" name="Picture 13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4" name="Picture 13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5" name="Picture 1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6" name="Picture 13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7" name="Picture 139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8" name="Picture 1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9" name="Picture 1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0" name="Picture 13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1" name="Picture 1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2" name="Picture 13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3" name="Picture 13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4" name="Picture 1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5" name="Picture 13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6" name="Picture 13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7" name="Picture 1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8" name="Picture 1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9" name="Picture 1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0" name="Picture 1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1" name="Picture 14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2" name="Picture 14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3" name="Picture 1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4" name="Picture 14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5" name="Picture 14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6" name="Picture 1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7" name="Picture 1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8" name="Picture 1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9" name="Picture 1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0" name="Picture 14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1" name="Picture 14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2" name="Picture 1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3" name="Picture 14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4" name="Picture 14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5" name="Picture 1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6" name="Picture 1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7" name="Picture 14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8" name="Picture 1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9" name="Picture 14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0" name="Picture 14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1" name="Picture 1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2" name="Picture 14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3" name="Picture 14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4" name="Picture 1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5" name="Picture 1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6" name="Picture 14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7" name="Picture 1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8" name="Picture 14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9" name="Picture 14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0" name="Picture 1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1" name="Picture 14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2" name="Picture 14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3" name="Picture 1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4" name="Picture 1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5" name="Picture 14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6" name="Picture 1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7" name="Picture 14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8" name="Picture 14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9" name="Picture 1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0" name="Picture 14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1" name="Picture 14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2" name="Picture 1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3" name="Picture 1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4" name="Picture 1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5" name="Picture 1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6" name="Picture 14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7" name="Picture 14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8" name="Picture 1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9" name="Picture 14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0" name="Picture 14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1" name="Picture 1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2" name="Picture 1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3" name="Picture 1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4" name="Picture 1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5" name="Picture 14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6" name="Picture 14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7" name="Picture 1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8" name="Picture 14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9" name="Picture 1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0" name="Picture 14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1" name="Picture 14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2" name="Picture 14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3" name="Picture 14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4" name="Picture 14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5" name="Picture 14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6" name="Picture 1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7" name="Picture 14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8" name="Picture 1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9" name="Picture 140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0" name="Picture 14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1" name="Picture 14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2" name="Picture 14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3" name="Picture 14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4" name="Picture 14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5" name="Picture 1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6" name="Picture 14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7" name="Picture 1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8" name="Picture 14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9" name="Picture 14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0" name="Picture 14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1" name="Picture 14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2" name="Picture 14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3" name="Picture 14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4" name="Picture 1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5" name="Picture 14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6" name="Picture 1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7" name="Picture 14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8" name="Picture 14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9" name="Picture 1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0" name="Picture 14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1" name="Picture 14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2" name="Picture 1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3" name="Picture 1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4" name="Picture 14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5" name="Picture 1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6" name="Picture 14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7" name="Picture 14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8" name="Picture 1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9" name="Picture 14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0" name="Picture 14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1" name="Picture 1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2" name="Picture 1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3" name="Picture 14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4" name="Picture 1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5" name="Picture 14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6" name="Picture 14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7" name="Picture 1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8" name="Picture 14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9" name="Picture 14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0" name="Picture 1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1" name="Picture 1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2" name="Picture 14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3" name="Picture 1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4" name="Picture 14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5" name="Picture 14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6" name="Picture 1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7" name="Picture 14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8" name="Picture 14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9" name="Picture 1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0" name="Picture 1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1" name="Picture 14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2" name="Picture 1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3" name="Picture 141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4" name="Picture 14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5" name="Picture 1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6" name="Picture 14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7" name="Picture 14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8" name="Picture 1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9" name="Picture 1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0" name="Picture 14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1" name="Picture 1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2" name="Picture 141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3" name="Picture 14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4" name="Picture 1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5" name="Picture 14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6" name="Picture 14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7" name="Picture 1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8" name="Picture 1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9" name="Picture 14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0" name="Picture 1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1" name="Picture 141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2" name="Picture 14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3" name="Picture 1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4" name="Picture 14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5" name="Picture 14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6" name="Picture 1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7" name="Picture 1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8" name="Picture 14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9" name="Picture 1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0" name="Picture 14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1" name="Picture 14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2" name="Picture 1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3" name="Picture 14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4" name="Picture 14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5" name="Picture 1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6" name="Picture 1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7" name="Picture 14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8" name="Picture 1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9" name="Picture 14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0" name="Picture 14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1" name="Picture 1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2" name="Picture 14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3" name="Picture 14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4" name="Picture 1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5" name="Picture 1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6" name="Picture 14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7" name="Picture 1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8" name="Picture 14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9" name="Picture 14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0" name="Picture 1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1" name="Picture 14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2" name="Picture 14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3" name="Picture 1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4" name="Picture 1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5" name="Picture 14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6" name="Picture 1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7" name="Picture 14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8" name="Picture 14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9" name="Picture 1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0" name="Picture 14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1" name="Picture 14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2" name="Picture 1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3" name="Picture 1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4" name="Picture 14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5" name="Picture 1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6" name="Picture 14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7" name="Picture 14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8" name="Picture 1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9" name="Picture 14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0" name="Picture 14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1" name="Picture 1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2" name="Picture 1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3" name="Picture 14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4" name="Picture 1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5" name="Picture 14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6" name="Picture 14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7" name="Picture 1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8" name="Picture 14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9" name="Picture 14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0" name="Picture 1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1" name="Picture 1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2" name="Picture 14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3" name="Picture 1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4" name="Picture 14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5" name="Picture 14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6" name="Picture 1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7" name="Picture 14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8" name="Picture 142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9" name="Picture 1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0" name="Picture 1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1" name="Picture 14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2" name="Picture 1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3" name="Picture 14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4" name="Picture 14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5" name="Picture 1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6" name="Picture 14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7" name="Picture 142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8" name="Picture 1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9" name="Picture 1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0" name="Picture 14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1" name="Picture 1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2" name="Picture 14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3" name="Picture 14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4" name="Picture 1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5" name="Picture 14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6" name="Picture 14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7" name="Picture 1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8" name="Picture 1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9" name="Picture 14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0" name="Picture 1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1" name="Picture 14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2" name="Picture 14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3" name="Picture 1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4" name="Picture 14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5" name="Picture 14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6" name="Picture 1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7" name="Picture 1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8" name="Picture 14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9" name="Picture 1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0" name="Picture 14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1" name="Picture 14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2" name="Picture 1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3" name="Picture 14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4" name="Picture 142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5" name="Picture 1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6" name="Picture 1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7" name="Picture 14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8" name="Picture 1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9" name="Picture 14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0" name="Picture 14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1" name="Picture 1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2" name="Picture 14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3" name="Picture 14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4" name="Picture 1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5" name="Picture 1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6" name="Picture 14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7" name="Picture 1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8" name="Picture 14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9" name="Picture 14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0" name="Picture 1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1" name="Picture 14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2" name="Picture 142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3" name="Picture 1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4" name="Picture 1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5" name="Picture 14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6" name="Picture 1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7" name="Picture 14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8" name="Picture 14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9" name="Picture 1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0" name="Picture 1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1" name="Picture 1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2" name="Picture 14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3" name="Picture 14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4" name="Picture 14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5" name="Picture 14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6" name="Picture 14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7" name="Picture 14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8" name="Picture 1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9" name="Picture 14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0" name="Picture 1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1" name="Picture 14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2" name="Picture 14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3" name="Picture 14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4" name="Picture 14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5" name="Picture 14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6" name="Picture 14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7" name="Picture 1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8" name="Picture 14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9" name="Picture 1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0" name="Picture 14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1" name="Picture 14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2" name="Picture 14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3" name="Picture 14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4" name="Picture 14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5" name="Picture 14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6" name="Picture 1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7" name="Picture 1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8" name="Picture 1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9" name="Picture 14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0" name="Picture 14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1" name="Picture 14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2" name="Picture 14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3" name="Picture 14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4" name="Picture 14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5" name="Picture 1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6" name="Picture 1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7" name="Picture 1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8" name="Picture 14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9" name="Picture 14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0" name="Picture 1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1" name="Picture 14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2" name="Picture 14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3" name="Picture 1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4" name="Picture 1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5" name="Picture 1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6" name="Picture 1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7" name="Picture 14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8" name="Picture 14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9" name="Picture 1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0" name="Picture 14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1" name="Picture 14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2" name="Picture 1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3" name="Picture 1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4" name="Picture 1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5" name="Picture 1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6" name="Picture 14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7" name="Picture 14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8" name="Picture 1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9" name="Picture 14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0" name="Picture 143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1" name="Picture 1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2" name="Picture 1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3" name="Picture 14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4" name="Picture 1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5" name="Picture 14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6" name="Picture 14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7" name="Picture 1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8" name="Picture 14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9" name="Picture 14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0" name="Picture 1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1" name="Picture 1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2" name="Picture 14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3" name="Picture 1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4" name="Picture 14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5" name="Picture 14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6" name="Picture 1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7" name="Picture 14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8" name="Picture 14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9" name="Picture 1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0" name="Picture 1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1" name="Picture 14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2" name="Picture 1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3" name="Picture 14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4" name="Picture 14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5" name="Picture 1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6" name="Picture 14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7" name="Picture 14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8" name="Picture 1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9" name="Picture 1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0" name="Picture 14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1" name="Picture 1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2" name="Picture 14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3" name="Picture 14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4" name="Picture 1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5" name="Picture 14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6" name="Picture 14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7" name="Picture 1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8" name="Picture 1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9" name="Picture 1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0" name="Picture 1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1" name="Picture 14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2" name="Picture 14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3" name="Picture 1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4" name="Picture 14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5" name="Picture 14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6" name="Picture 1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7" name="Picture 1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8" name="Picture 1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9" name="Picture 1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0" name="Picture 14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1" name="Picture 14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2" name="Picture 1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3" name="Picture 14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4" name="Picture 14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5" name="Picture 1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6" name="Picture 1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7" name="Picture 14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8" name="Picture 1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9" name="Picture 14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0" name="Picture 14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1" name="Picture 1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2" name="Picture 14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3" name="Picture 14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4" name="Picture 1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5" name="Picture 1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6" name="Picture 1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7" name="Picture 1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8" name="Picture 14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9" name="Picture 14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0" name="Picture 1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1" name="Picture 14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2" name="Picture 14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3" name="Picture 1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4" name="Picture 1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5" name="Picture 1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6" name="Picture 1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7" name="Picture 14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8" name="Picture 14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9" name="Picture 1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0" name="Picture 14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1" name="Picture 14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2" name="Picture 1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3" name="Picture 1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4" name="Picture 14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5" name="Picture 1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6" name="Picture 14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7" name="Picture 14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8" name="Picture 1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9" name="Picture 14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0" name="Picture 14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1" name="Picture 1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2" name="Picture 1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3" name="Picture 14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4" name="Picture 1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5" name="Picture 14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6" name="Picture 14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7" name="Picture 1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8" name="Picture 14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9" name="Picture 14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0" name="Picture 1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1" name="Picture 1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2" name="Picture 1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3" name="Picture 1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4" name="Picture 14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5" name="Picture 14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6" name="Picture 1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7" name="Picture 14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8" name="Picture 14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9" name="Picture 1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0" name="Picture 1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1" name="Picture 1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2" name="Picture 1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3" name="Picture 14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4" name="Picture 14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5" name="Picture 1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6" name="Picture 14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7" name="Picture 144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8" name="Picture 1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9" name="Picture 1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0" name="Picture 1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1" name="Picture 1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2" name="Picture 144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3" name="Picture 14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4" name="Picture 1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5" name="Picture 14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6" name="Picture 14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7" name="Picture 1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8" name="Picture 1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9" name="Picture 14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0" name="Picture 1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1" name="Picture 14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2" name="Picture 14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3" name="Picture 1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4" name="Picture 14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5" name="Picture 14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6" name="Picture 1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7" name="Picture 1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8" name="Picture 14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9" name="Picture 1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0" name="Picture 14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1" name="Picture 14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2" name="Picture 1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3" name="Picture 14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4" name="Picture 14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5" name="Picture 1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6" name="Picture 1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7" name="Picture 14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8" name="Picture 1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9" name="Picture 14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0" name="Picture 14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1" name="Picture 1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2" name="Picture 14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3" name="Picture 14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4" name="Picture 1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5" name="Picture 1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6" name="Picture 14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7" name="Picture 1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8" name="Picture 14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9" name="Picture 14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0" name="Picture 1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1" name="Picture 1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2" name="Picture 1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3" name="Picture 14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4" name="Picture 14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5" name="Picture 14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6" name="Picture 14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7" name="Picture 14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8" name="Picture 14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9" name="Picture 1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0" name="Picture 14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1" name="Picture 1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2" name="Picture 14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3" name="Picture 14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4" name="Picture 14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5" name="Picture 14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6" name="Picture 14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7" name="Picture 14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8" name="Picture 1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9" name="Picture 14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0" name="Picture 1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1" name="Picture 14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2" name="Picture 14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3" name="Picture 1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4" name="Picture 14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5" name="Picture 14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6" name="Picture 1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7" name="Picture 1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8" name="Picture 1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9" name="Picture 1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0" name="Picture 14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1" name="Picture 14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2" name="Picture 1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3" name="Picture 14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4" name="Picture 14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5" name="Picture 1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6" name="Picture 1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7" name="Picture 1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8" name="Picture 1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9" name="Picture 14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0" name="Picture 14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1" name="Picture 1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2" name="Picture 14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3" name="Picture 14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4" name="Picture 1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5" name="Picture 1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6" name="Picture 1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7" name="Picture 1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8" name="Picture 14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9" name="Picture 14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0" name="Picture 1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1" name="Picture 14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2" name="Picture 14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3" name="Picture 1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4" name="Picture 1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5" name="Picture 14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6" name="Picture 1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7" name="Picture 14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8" name="Picture 14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9" name="Picture 1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0" name="Picture 14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1" name="Picture 14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2" name="Picture 1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3" name="Picture 1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4" name="Picture 14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5" name="Picture 1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6" name="Picture 14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7" name="Picture 14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8" name="Picture 1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9" name="Picture 14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0" name="Picture 14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1" name="Picture 1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2" name="Picture 1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3" name="Picture 14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4" name="Picture 1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5" name="Picture 14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6" name="Picture 14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7" name="Picture 1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8" name="Picture 14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9" name="Picture 14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0" name="Picture 1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1" name="Picture 1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2" name="Picture 1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3" name="Picture 1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4" name="Picture 14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5" name="Picture 14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6" name="Picture 1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7" name="Picture 14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8" name="Picture 14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9" name="Picture 1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0" name="Picture 1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1" name="Picture 1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2" name="Picture 1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3" name="Picture 14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4" name="Picture 14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5" name="Picture 1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6" name="Picture 14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7" name="Picture 14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8" name="Picture 1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9" name="Picture 1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0" name="Picture 1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1" name="Picture 1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2" name="Picture 14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3" name="Picture 14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4" name="Picture 1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5" name="Picture 14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6" name="Picture 14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7" name="Picture 1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8" name="Picture 1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9" name="Picture 1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0" name="Picture 1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1" name="Picture 14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2" name="Picture 14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3" name="Picture 1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4" name="Picture 14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5" name="Picture 146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6" name="Picture 1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7" name="Picture 1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8" name="Picture 14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9" name="Picture 1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0" name="Picture 14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1" name="Picture 14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2" name="Picture 1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3" name="Picture 14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4" name="Picture 14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5" name="Picture 1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6" name="Picture 1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7" name="Picture 1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8" name="Picture 1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9" name="Picture 14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0" name="Picture 14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1" name="Picture 1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2" name="Picture 14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3" name="Picture 14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4" name="Picture 1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5" name="Picture 1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6" name="Picture 14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7" name="Picture 1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8" name="Picture 14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9" name="Picture 14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0" name="Picture 1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1" name="Picture 14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2" name="Picture 14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3" name="Picture 1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4" name="Picture 1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5" name="Picture 14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6" name="Picture 1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7" name="Picture 146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8" name="Picture 14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9" name="Picture 1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0" name="Picture 14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1" name="Picture 14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2" name="Picture 1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3" name="Picture 1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4" name="Picture 1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5" name="Picture 1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6" name="Picture 14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7" name="Picture 14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8" name="Picture 1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9" name="Picture 14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0" name="Picture 14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1" name="Picture 1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2" name="Picture 1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3" name="Picture 14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4" name="Picture 1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5" name="Picture 146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6" name="Picture 14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7" name="Picture 1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8" name="Picture 14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9" name="Picture 14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0" name="Picture 1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1" name="Picture 1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2" name="Picture 1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3" name="Picture 1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4" name="Picture 14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5" name="Picture 14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6" name="Picture 1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7" name="Picture 14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8" name="Picture 14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9" name="Picture 1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0" name="Picture 1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1" name="Picture 1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2" name="Picture 1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3" name="Picture 14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4" name="Picture 14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5" name="Picture 1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6" name="Picture 14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7" name="Picture 14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8" name="Picture 1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9" name="Picture 1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0" name="Picture 14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1" name="Picture 1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2" name="Picture 14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3" name="Picture 14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4" name="Picture 1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5" name="Picture 14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6" name="Picture 14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7" name="Picture 1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8" name="Picture 1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9" name="Picture 14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0" name="Picture 1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1" name="Picture 14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2" name="Picture 14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3" name="Picture 1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4" name="Picture 1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5" name="Picture 1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6" name="Picture 146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7" name="Picture 14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8" name="Picture 14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9" name="Picture 14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0" name="Picture 14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1" name="Picture 14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2" name="Picture 1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3" name="Picture 1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4" name="Picture 1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5" name="Picture 14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6" name="Picture 14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7" name="Picture 14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8" name="Picture 14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9" name="Picture 14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0" name="Picture 14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1" name="Picture 1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2" name="Picture 1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3" name="Picture 1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4" name="Picture 14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5" name="Picture 14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6" name="Picture 14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7" name="Picture 14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8" name="Picture 14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9" name="Picture 14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0" name="Picture 1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1" name="Picture 14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2" name="Picture 1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3" name="Picture 14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4" name="Picture 14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5" name="Picture 14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6" name="Picture 14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7" name="Picture 14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8" name="Picture 14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9" name="Picture 1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0" name="Picture 14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1" name="Picture 1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2" name="Picture 14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3" name="Picture 14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4" name="Picture 14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5" name="Picture 14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6" name="Picture 14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7" name="Picture 1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8" name="Picture 14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9" name="Picture 14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0" name="Picture 1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1" name="Picture 14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2" name="Picture 14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3" name="Picture 1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4" name="Picture 14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5" name="Picture 14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6" name="Picture 14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7" name="Picture 1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8" name="Picture 147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9" name="Picture 1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0" name="Picture 147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1" name="Picture 14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2" name="Picture 1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3" name="Picture 14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4" name="Picture 14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5" name="Picture 1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6" name="Picture 1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7" name="Picture 147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8" name="Picture 1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9" name="Picture 147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0" name="Picture 14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1" name="Picture 1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2" name="Picture 14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3" name="Picture 14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4" name="Picture 1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5" name="Picture 1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6" name="Picture 1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7" name="Picture 1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8" name="Picture 14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9" name="Picture 14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0" name="Picture 1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1" name="Picture 14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2" name="Picture 14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3" name="Picture 1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4" name="Picture 1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5" name="Picture 1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6" name="Picture 1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7" name="Picture 14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8" name="Picture 14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9" name="Picture 1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0" name="Picture 14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1" name="Picture 14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2" name="Picture 1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3" name="Picture 1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4" name="Picture 1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5" name="Picture 1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6" name="Picture 14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7" name="Picture 14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8" name="Picture 1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9" name="Picture 14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0" name="Picture 14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1" name="Picture 1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2" name="Picture 1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3" name="Picture 1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4" name="Picture 1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5" name="Picture 14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6" name="Picture 14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7" name="Picture 1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8" name="Picture 14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9" name="Picture 14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0" name="Picture 1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1" name="Picture 1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2" name="Picture 1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3" name="Picture 1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4" name="Picture 14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5" name="Picture 14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6" name="Picture 1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7" name="Picture 14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8" name="Picture 14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9" name="Picture 1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0" name="Picture 1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1" name="Picture 14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2" name="Picture 1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3" name="Picture 14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4" name="Picture 14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5" name="Picture 1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6" name="Picture 14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7" name="Picture 14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8" name="Picture 1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9" name="Picture 1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0" name="Picture 1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1" name="Picture 1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2" name="Picture 14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3" name="Picture 14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4" name="Picture 1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5" name="Picture 14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6" name="Picture 14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7" name="Picture 14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8" name="Picture 1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9" name="Picture 14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0" name="Picture 1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1" name="Picture 14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2" name="Picture 14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3" name="Picture 1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4" name="Picture 14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5" name="Picture 14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6" name="Picture 14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7" name="Picture 1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8" name="Picture 14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9" name="Picture 1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0" name="Picture 14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1" name="Picture 14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2" name="Picture 1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3" name="Picture 14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4" name="Picture 14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5" name="Picture 14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6" name="Picture 1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7" name="Picture 14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8" name="Picture 1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9" name="Picture 14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0" name="Picture 14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1" name="Picture 1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2" name="Picture 14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3" name="Picture 14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4" name="Picture 14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5" name="Picture 1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6" name="Picture 14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7" name="Picture 1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8" name="Picture 14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9" name="Picture 14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0" name="Picture 1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1" name="Picture 14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2" name="Picture 14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3" name="Picture 14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4" name="Picture 1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5" name="Picture 14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6" name="Picture 1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7" name="Picture 148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8" name="Picture 14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9" name="Picture 1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0" name="Picture 14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1" name="Picture 14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2" name="Picture 14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3" name="Picture 1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4" name="Picture 14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5" name="Picture 1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6" name="Picture 14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7" name="Picture 14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8" name="Picture 1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9" name="Picture 14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0" name="Picture 14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1" name="Picture 14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2" name="Picture 1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3" name="Picture 14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4" name="Picture 1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5" name="Picture 14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6" name="Picture 1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7" name="Picture 1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8" name="Picture 14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9" name="Picture 14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0" name="Picture 14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1" name="Picture 1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2" name="Picture 14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3" name="Picture 1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4" name="Picture 14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5" name="Picture 1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6" name="Picture 1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7" name="Picture 14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8" name="Picture 148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9" name="Picture 14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0" name="Picture 1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1" name="Picture 14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2" name="Picture 1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3" name="Picture 14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4" name="Picture 1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5" name="Picture 1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7" zoomScaleNormal="100" workbookViewId="0">
      <selection activeCell="F24" sqref="F24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  <c r="E7" s="3"/>
    </row>
    <row r="8" spans="1:9" x14ac:dyDescent="0.25">
      <c r="A8" s="4" t="s">
        <v>2</v>
      </c>
      <c r="B8" s="4"/>
      <c r="C8" s="4"/>
      <c r="D8" s="4"/>
      <c r="E8" s="4"/>
    </row>
    <row r="9" spans="1:9" ht="18" x14ac:dyDescent="0.25">
      <c r="A9" s="202" t="s">
        <v>202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D10" s="2"/>
      <c r="E10" s="2"/>
    </row>
    <row r="11" spans="1:9" s="116" customFormat="1" ht="17.25" thickBot="1" x14ac:dyDescent="0.3">
      <c r="A11" s="2"/>
      <c r="B11" s="2"/>
      <c r="C11" s="2"/>
      <c r="D11" s="2"/>
      <c r="E11" s="2"/>
    </row>
    <row r="12" spans="1:9" ht="24.75" customHeight="1" x14ac:dyDescent="0.25">
      <c r="A12" s="203" t="s">
        <v>3</v>
      </c>
      <c r="B12" s="209"/>
      <c r="C12" s="207" t="s">
        <v>0</v>
      </c>
      <c r="D12" s="205" t="s">
        <v>23</v>
      </c>
      <c r="E12" s="205" t="s">
        <v>219</v>
      </c>
      <c r="F12" s="205" t="s">
        <v>226</v>
      </c>
      <c r="G12" s="205" t="s">
        <v>197</v>
      </c>
      <c r="H12" s="205" t="s">
        <v>221</v>
      </c>
      <c r="I12" s="205" t="s">
        <v>187</v>
      </c>
    </row>
    <row r="13" spans="1:9" ht="38.25" customHeight="1" thickBot="1" x14ac:dyDescent="0.3">
      <c r="A13" s="204"/>
      <c r="B13" s="210"/>
      <c r="C13" s="208"/>
      <c r="D13" s="206"/>
      <c r="E13" s="206"/>
      <c r="F13" s="206"/>
      <c r="G13" s="206"/>
      <c r="H13" s="206"/>
      <c r="I13" s="206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 x14ac:dyDescent="0.25">
      <c r="A15" s="31"/>
      <c r="B15" s="83" t="s">
        <v>4</v>
      </c>
      <c r="C15" s="19" t="s">
        <v>84</v>
      </c>
      <c r="D15" s="20" t="s">
        <v>161</v>
      </c>
      <c r="E15" s="157">
        <v>98291.137499999997</v>
      </c>
      <c r="F15" s="166">
        <v>195624.75</v>
      </c>
      <c r="G15" s="43">
        <f t="shared" ref="G15:G30" si="0">(F15-E15)/E15</f>
        <v>0.99025827735486327</v>
      </c>
      <c r="H15" s="166">
        <v>232220.88888888888</v>
      </c>
      <c r="I15" s="43">
        <f t="shared" ref="I15:I30" si="1">(F15-H15)/H15</f>
        <v>-0.15759193354220211</v>
      </c>
    </row>
    <row r="16" spans="1:9" ht="15.75" x14ac:dyDescent="0.25">
      <c r="A16" s="35"/>
      <c r="B16" s="84" t="s">
        <v>5</v>
      </c>
      <c r="C16" s="140" t="s">
        <v>85</v>
      </c>
      <c r="D16" s="136" t="s">
        <v>161</v>
      </c>
      <c r="E16" s="160">
        <v>137096.50138888889</v>
      </c>
      <c r="F16" s="160">
        <v>171109.77777777778</v>
      </c>
      <c r="G16" s="46">
        <f t="shared" si="0"/>
        <v>0.24809733322374575</v>
      </c>
      <c r="H16" s="160">
        <v>172776.44444444444</v>
      </c>
      <c r="I16" s="42">
        <f t="shared" si="1"/>
        <v>-9.6463766922959618E-3</v>
      </c>
    </row>
    <row r="17" spans="1:9" ht="15.75" x14ac:dyDescent="0.25">
      <c r="A17" s="35"/>
      <c r="B17" s="84" t="s">
        <v>6</v>
      </c>
      <c r="C17" s="15" t="s">
        <v>86</v>
      </c>
      <c r="D17" s="11" t="s">
        <v>161</v>
      </c>
      <c r="E17" s="160">
        <v>148561.9</v>
      </c>
      <c r="F17" s="160">
        <v>219443.11111111112</v>
      </c>
      <c r="G17" s="46">
        <f t="shared" si="0"/>
        <v>0.47711567441659763</v>
      </c>
      <c r="H17" s="160">
        <v>229443.11111111112</v>
      </c>
      <c r="I17" s="42">
        <f t="shared" si="1"/>
        <v>-4.3583788380368312E-2</v>
      </c>
    </row>
    <row r="18" spans="1:9" ht="15.75" x14ac:dyDescent="0.25">
      <c r="A18" s="35"/>
      <c r="B18" s="84" t="s">
        <v>7</v>
      </c>
      <c r="C18" s="15" t="s">
        <v>87</v>
      </c>
      <c r="D18" s="11" t="s">
        <v>161</v>
      </c>
      <c r="E18" s="160">
        <v>42132.7</v>
      </c>
      <c r="F18" s="160">
        <v>63332</v>
      </c>
      <c r="G18" s="46">
        <f t="shared" si="0"/>
        <v>0.50315550629321182</v>
      </c>
      <c r="H18" s="160">
        <v>63109.777777777781</v>
      </c>
      <c r="I18" s="42">
        <f t="shared" si="1"/>
        <v>3.5212011521369656E-3</v>
      </c>
    </row>
    <row r="19" spans="1:9" ht="15.75" x14ac:dyDescent="0.25">
      <c r="A19" s="35"/>
      <c r="B19" s="84" t="s">
        <v>8</v>
      </c>
      <c r="C19" s="140" t="s">
        <v>89</v>
      </c>
      <c r="D19" s="136" t="s">
        <v>161</v>
      </c>
      <c r="E19" s="160">
        <v>361843</v>
      </c>
      <c r="F19" s="160">
        <v>539285.42857142852</v>
      </c>
      <c r="G19" s="46">
        <f t="shared" si="0"/>
        <v>0.4903851354632493</v>
      </c>
      <c r="H19" s="160">
        <v>556249.75</v>
      </c>
      <c r="I19" s="42">
        <f t="shared" si="1"/>
        <v>-3.0497670207620727E-2</v>
      </c>
    </row>
    <row r="20" spans="1:9" ht="15.75" x14ac:dyDescent="0.25">
      <c r="A20" s="35"/>
      <c r="B20" s="84" t="s">
        <v>9</v>
      </c>
      <c r="C20" s="140" t="s">
        <v>88</v>
      </c>
      <c r="D20" s="11" t="s">
        <v>161</v>
      </c>
      <c r="E20" s="160">
        <v>147895.20000000001</v>
      </c>
      <c r="F20" s="160">
        <v>133887.55555555556</v>
      </c>
      <c r="G20" s="46">
        <f t="shared" si="0"/>
        <v>-9.4713313511489539E-2</v>
      </c>
      <c r="H20" s="160">
        <v>126749.75</v>
      </c>
      <c r="I20" s="42">
        <f t="shared" si="1"/>
        <v>5.6314158848877902E-2</v>
      </c>
    </row>
    <row r="21" spans="1:9" ht="15.75" x14ac:dyDescent="0.25">
      <c r="A21" s="35"/>
      <c r="B21" s="84" t="s">
        <v>10</v>
      </c>
      <c r="C21" s="15" t="s">
        <v>90</v>
      </c>
      <c r="D21" s="136" t="s">
        <v>161</v>
      </c>
      <c r="E21" s="160">
        <v>83978.55</v>
      </c>
      <c r="F21" s="160">
        <v>147499.75</v>
      </c>
      <c r="G21" s="46">
        <f t="shared" si="0"/>
        <v>0.75639791351482011</v>
      </c>
      <c r="H21" s="160">
        <v>143749.75</v>
      </c>
      <c r="I21" s="42">
        <f t="shared" si="1"/>
        <v>2.6087001890438069E-2</v>
      </c>
    </row>
    <row r="22" spans="1:9" ht="15.75" x14ac:dyDescent="0.25">
      <c r="A22" s="35"/>
      <c r="B22" s="84" t="s">
        <v>11</v>
      </c>
      <c r="C22" s="140" t="s">
        <v>91</v>
      </c>
      <c r="D22" s="13" t="s">
        <v>81</v>
      </c>
      <c r="E22" s="160">
        <v>30986.85</v>
      </c>
      <c r="F22" s="160">
        <v>45924.592222222222</v>
      </c>
      <c r="G22" s="46">
        <f t="shared" si="0"/>
        <v>0.48206714210131796</v>
      </c>
      <c r="H22" s="160">
        <v>44998.666666666664</v>
      </c>
      <c r="I22" s="42">
        <f t="shared" si="1"/>
        <v>2.0576733137772026E-2</v>
      </c>
    </row>
    <row r="23" spans="1:9" ht="15.75" x14ac:dyDescent="0.25">
      <c r="A23" s="35"/>
      <c r="B23" s="84" t="s">
        <v>12</v>
      </c>
      <c r="C23" s="15" t="s">
        <v>92</v>
      </c>
      <c r="D23" s="13" t="s">
        <v>81</v>
      </c>
      <c r="E23" s="160">
        <v>47554.85555555555</v>
      </c>
      <c r="F23" s="160">
        <v>50369.036666666667</v>
      </c>
      <c r="G23" s="46">
        <f t="shared" si="0"/>
        <v>5.9177576679283014E-2</v>
      </c>
      <c r="H23" s="160">
        <v>56109.777777777781</v>
      </c>
      <c r="I23" s="42">
        <f t="shared" si="1"/>
        <v>-0.10231266881589271</v>
      </c>
    </row>
    <row r="24" spans="1:9" ht="15.75" x14ac:dyDescent="0.25">
      <c r="A24" s="35"/>
      <c r="B24" s="84" t="s">
        <v>13</v>
      </c>
      <c r="C24" s="15" t="s">
        <v>93</v>
      </c>
      <c r="D24" s="138" t="s">
        <v>81</v>
      </c>
      <c r="E24" s="160">
        <v>53692.338888888888</v>
      </c>
      <c r="F24" s="160">
        <v>55369.036666666667</v>
      </c>
      <c r="G24" s="46">
        <f t="shared" si="0"/>
        <v>3.1227877430475573E-2</v>
      </c>
      <c r="H24" s="160">
        <v>64443.111111111109</v>
      </c>
      <c r="I24" s="42">
        <f t="shared" si="1"/>
        <v>-0.1408075167072422</v>
      </c>
    </row>
    <row r="25" spans="1:9" ht="15.75" x14ac:dyDescent="0.25">
      <c r="A25" s="35"/>
      <c r="B25" s="84" t="s">
        <v>14</v>
      </c>
      <c r="C25" s="15" t="s">
        <v>94</v>
      </c>
      <c r="D25" s="138" t="s">
        <v>81</v>
      </c>
      <c r="E25" s="160">
        <v>42046.522222222222</v>
      </c>
      <c r="F25" s="160">
        <v>50924.592222222222</v>
      </c>
      <c r="G25" s="46">
        <f t="shared" si="0"/>
        <v>0.21114873551439187</v>
      </c>
      <c r="H25" s="160">
        <v>54998.666666666664</v>
      </c>
      <c r="I25" s="42">
        <f t="shared" si="1"/>
        <v>-7.4075876586907133E-2</v>
      </c>
    </row>
    <row r="26" spans="1:9" ht="15.75" x14ac:dyDescent="0.25">
      <c r="A26" s="35"/>
      <c r="B26" s="84" t="s">
        <v>15</v>
      </c>
      <c r="C26" s="15" t="s">
        <v>95</v>
      </c>
      <c r="D26" s="13" t="s">
        <v>82</v>
      </c>
      <c r="E26" s="160">
        <v>96916.05</v>
      </c>
      <c r="F26" s="160">
        <v>154998.66666666666</v>
      </c>
      <c r="G26" s="46">
        <f t="shared" si="0"/>
        <v>0.59930854246192089</v>
      </c>
      <c r="H26" s="160">
        <v>164443.11111111112</v>
      </c>
      <c r="I26" s="42">
        <f t="shared" si="1"/>
        <v>-5.7432898104579362E-2</v>
      </c>
    </row>
    <row r="27" spans="1:9" ht="15.75" x14ac:dyDescent="0.25">
      <c r="A27" s="35"/>
      <c r="B27" s="84" t="s">
        <v>16</v>
      </c>
      <c r="C27" s="15" t="s">
        <v>96</v>
      </c>
      <c r="D27" s="13" t="s">
        <v>81</v>
      </c>
      <c r="E27" s="160">
        <v>48435.411111111112</v>
      </c>
      <c r="F27" s="160">
        <v>50924.592222222222</v>
      </c>
      <c r="G27" s="46">
        <f t="shared" si="0"/>
        <v>5.1391761812466366E-2</v>
      </c>
      <c r="H27" s="160">
        <v>54998.666666666664</v>
      </c>
      <c r="I27" s="42">
        <f t="shared" si="1"/>
        <v>-7.4075876586907133E-2</v>
      </c>
    </row>
    <row r="28" spans="1:9" ht="15.75" x14ac:dyDescent="0.25">
      <c r="A28" s="35"/>
      <c r="B28" s="84" t="s">
        <v>17</v>
      </c>
      <c r="C28" s="15" t="s">
        <v>97</v>
      </c>
      <c r="D28" s="11" t="s">
        <v>161</v>
      </c>
      <c r="E28" s="160">
        <v>68444.3</v>
      </c>
      <c r="F28" s="160">
        <v>110554.22222222222</v>
      </c>
      <c r="G28" s="46">
        <f t="shared" si="0"/>
        <v>0.61524366853371593</v>
      </c>
      <c r="H28" s="160">
        <v>118332</v>
      </c>
      <c r="I28" s="42">
        <f t="shared" si="1"/>
        <v>-6.57284401326588E-2</v>
      </c>
    </row>
    <row r="29" spans="1:9" ht="15.75" x14ac:dyDescent="0.25">
      <c r="A29" s="35"/>
      <c r="B29" s="84" t="s">
        <v>18</v>
      </c>
      <c r="C29" s="15" t="s">
        <v>98</v>
      </c>
      <c r="D29" s="13" t="s">
        <v>83</v>
      </c>
      <c r="E29" s="160">
        <v>116514.65</v>
      </c>
      <c r="F29" s="160">
        <v>140166.16666666666</v>
      </c>
      <c r="G29" s="46">
        <f t="shared" si="0"/>
        <v>0.20299178400884924</v>
      </c>
      <c r="H29" s="160">
        <v>130700</v>
      </c>
      <c r="I29" s="42">
        <f t="shared" si="1"/>
        <v>7.2426676868145801E-2</v>
      </c>
    </row>
    <row r="30" spans="1:9" ht="16.5" thickBot="1" x14ac:dyDescent="0.3">
      <c r="A30" s="36"/>
      <c r="B30" s="85" t="s">
        <v>19</v>
      </c>
      <c r="C30" s="16" t="s">
        <v>99</v>
      </c>
      <c r="D30" s="12" t="s">
        <v>161</v>
      </c>
      <c r="E30" s="163">
        <v>67354.013888888891</v>
      </c>
      <c r="F30" s="163">
        <v>77999.75</v>
      </c>
      <c r="G30" s="48">
        <f t="shared" si="0"/>
        <v>0.15805644677202069</v>
      </c>
      <c r="H30" s="163">
        <v>82499.75</v>
      </c>
      <c r="I30" s="53">
        <f t="shared" si="1"/>
        <v>-5.4545619835211619E-2</v>
      </c>
    </row>
    <row r="31" spans="1:9" ht="17.25" customHeight="1" thickBot="1" x14ac:dyDescent="0.3">
      <c r="A31" s="31" t="s">
        <v>20</v>
      </c>
      <c r="B31" s="10" t="s">
        <v>21</v>
      </c>
      <c r="C31" s="5"/>
      <c r="D31" s="6"/>
      <c r="E31" s="131"/>
      <c r="F31" s="180"/>
      <c r="G31" s="49"/>
      <c r="H31" s="180"/>
      <c r="I31" s="50"/>
    </row>
    <row r="32" spans="1:9" ht="15.75" x14ac:dyDescent="0.25">
      <c r="A32" s="31"/>
      <c r="B32" s="37" t="s">
        <v>26</v>
      </c>
      <c r="C32" s="142" t="s">
        <v>100</v>
      </c>
      <c r="D32" s="20" t="s">
        <v>161</v>
      </c>
      <c r="E32" s="166">
        <v>172117.38055555557</v>
      </c>
      <c r="F32" s="166">
        <v>255554.22222222222</v>
      </c>
      <c r="G32" s="43">
        <f>(F32-E32)/E32</f>
        <v>0.48476708974626259</v>
      </c>
      <c r="H32" s="166">
        <v>236109.77777777778</v>
      </c>
      <c r="I32" s="42">
        <f>(F32-H32)/H32</f>
        <v>8.2353406230999862E-2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253887.55555555556</v>
      </c>
      <c r="G33" s="46">
        <f>(F33-E33)/E33</f>
        <v>0.49977248135066604</v>
      </c>
      <c r="H33" s="160">
        <v>234443.11111111112</v>
      </c>
      <c r="I33" s="42">
        <f>(F33-H33)/H33</f>
        <v>8.2938860315793228E-2</v>
      </c>
    </row>
    <row r="34" spans="1:9" ht="15.75" x14ac:dyDescent="0.25">
      <c r="A34" s="35"/>
      <c r="B34" s="155" t="s">
        <v>28</v>
      </c>
      <c r="C34" s="140" t="s">
        <v>102</v>
      </c>
      <c r="D34" s="136" t="s">
        <v>161</v>
      </c>
      <c r="E34" s="160">
        <v>83426.425000000003</v>
      </c>
      <c r="F34" s="160">
        <v>99284.28571428571</v>
      </c>
      <c r="G34" s="46">
        <f>(F34-E34)/E34</f>
        <v>0.19008198798265305</v>
      </c>
      <c r="H34" s="160">
        <v>85712.857142857145</v>
      </c>
      <c r="I34" s="42">
        <f>(F34-H34)/H34</f>
        <v>0.15833597226620436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189166.66666666666</v>
      </c>
      <c r="G35" s="46">
        <f>(F35-E35)/E35</f>
        <v>0.73151614146807242</v>
      </c>
      <c r="H35" s="160">
        <v>172141.42857142858</v>
      </c>
      <c r="I35" s="42">
        <f>(F35-H35)/H35</f>
        <v>9.8902618832244701E-2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174443.11111111112</v>
      </c>
      <c r="G36" s="48">
        <f>(F36-E36)/E36</f>
        <v>1.8655547195088733</v>
      </c>
      <c r="H36" s="160">
        <v>163887.55555555556</v>
      </c>
      <c r="I36" s="53">
        <f>(F36-H36)/H36</f>
        <v>6.4407303652639927E-2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80"/>
      <c r="G37" s="49"/>
      <c r="H37" s="180"/>
      <c r="I37" s="50"/>
    </row>
    <row r="38" spans="1:9" ht="15.75" x14ac:dyDescent="0.25">
      <c r="A38" s="31"/>
      <c r="B38" s="32" t="s">
        <v>31</v>
      </c>
      <c r="C38" s="15" t="s">
        <v>105</v>
      </c>
      <c r="D38" s="20" t="s">
        <v>161</v>
      </c>
      <c r="E38" s="160">
        <v>1811176.575</v>
      </c>
      <c r="F38" s="160">
        <v>2195407.5</v>
      </c>
      <c r="G38" s="43">
        <f t="shared" ref="G38:G43" si="2">(F38-E38)/E38</f>
        <v>0.21214437637037131</v>
      </c>
      <c r="H38" s="160">
        <v>2181205</v>
      </c>
      <c r="I38" s="42">
        <f t="shared" ref="I38:I43" si="3">(F38-H38)/H38</f>
        <v>6.5113091158327625E-3</v>
      </c>
    </row>
    <row r="39" spans="1:9" ht="15.75" x14ac:dyDescent="0.25">
      <c r="A39" s="35"/>
      <c r="B39" s="32" t="s">
        <v>32</v>
      </c>
      <c r="C39" s="15" t="s">
        <v>106</v>
      </c>
      <c r="D39" s="11" t="s">
        <v>161</v>
      </c>
      <c r="E39" s="160">
        <v>1105097.8722222222</v>
      </c>
      <c r="F39" s="160">
        <v>1327261</v>
      </c>
      <c r="G39" s="46">
        <f t="shared" si="2"/>
        <v>0.20103479824011775</v>
      </c>
      <c r="H39" s="160">
        <v>1246531</v>
      </c>
      <c r="I39" s="42">
        <f t="shared" si="3"/>
        <v>6.4763732309906452E-2</v>
      </c>
    </row>
    <row r="40" spans="1:9" ht="15.75" x14ac:dyDescent="0.25">
      <c r="A40" s="35"/>
      <c r="B40" s="32" t="s">
        <v>33</v>
      </c>
      <c r="C40" s="15" t="s">
        <v>107</v>
      </c>
      <c r="D40" s="11" t="s">
        <v>161</v>
      </c>
      <c r="E40" s="168">
        <v>760555.08750000002</v>
      </c>
      <c r="F40" s="160">
        <v>1071167.5</v>
      </c>
      <c r="G40" s="46">
        <f t="shared" si="2"/>
        <v>0.40840225462300911</v>
      </c>
      <c r="H40" s="160">
        <v>1042185.8571428572</v>
      </c>
      <c r="I40" s="42">
        <f t="shared" si="3"/>
        <v>2.7808516742489429E-2</v>
      </c>
    </row>
    <row r="41" spans="1:9" ht="15.75" x14ac:dyDescent="0.25">
      <c r="A41" s="35"/>
      <c r="B41" s="32" t="s">
        <v>34</v>
      </c>
      <c r="C41" s="15" t="s">
        <v>154</v>
      </c>
      <c r="D41" s="11" t="s">
        <v>161</v>
      </c>
      <c r="E41" s="161">
        <v>364630.5</v>
      </c>
      <c r="F41" s="160">
        <v>339514.5</v>
      </c>
      <c r="G41" s="46">
        <f t="shared" si="2"/>
        <v>-6.8880688806888066E-2</v>
      </c>
      <c r="H41" s="160">
        <v>355212</v>
      </c>
      <c r="I41" s="42">
        <f t="shared" si="3"/>
        <v>-4.4191919191919192E-2</v>
      </c>
    </row>
    <row r="42" spans="1:9" ht="15.75" x14ac:dyDescent="0.25">
      <c r="A42" s="35"/>
      <c r="B42" s="32" t="s">
        <v>35</v>
      </c>
      <c r="C42" s="15" t="s">
        <v>152</v>
      </c>
      <c r="D42" s="11" t="s">
        <v>161</v>
      </c>
      <c r="E42" s="161">
        <v>288161.25</v>
      </c>
      <c r="F42" s="160">
        <v>201825</v>
      </c>
      <c r="G42" s="46">
        <f t="shared" si="2"/>
        <v>-0.29961089494163423</v>
      </c>
      <c r="H42" s="160">
        <v>309465</v>
      </c>
      <c r="I42" s="42">
        <f t="shared" si="3"/>
        <v>-0.34782608695652173</v>
      </c>
    </row>
    <row r="43" spans="1:9" ht="16.5" customHeight="1" thickBot="1" x14ac:dyDescent="0.3">
      <c r="A43" s="36"/>
      <c r="B43" s="32" t="s">
        <v>36</v>
      </c>
      <c r="C43" s="15" t="s">
        <v>153</v>
      </c>
      <c r="D43" s="11" t="s">
        <v>161</v>
      </c>
      <c r="E43" s="164">
        <v>1003834.3999999999</v>
      </c>
      <c r="F43" s="160">
        <v>918169.2</v>
      </c>
      <c r="G43" s="48">
        <f t="shared" si="2"/>
        <v>-8.5337980049298934E-2</v>
      </c>
      <c r="H43" s="160">
        <v>926601</v>
      </c>
      <c r="I43" s="54">
        <f t="shared" si="3"/>
        <v>-9.0997095837367387E-3</v>
      </c>
    </row>
    <row r="44" spans="1:9" ht="17.25" customHeight="1" thickBot="1" x14ac:dyDescent="0.3">
      <c r="A44" s="35" t="s">
        <v>37</v>
      </c>
      <c r="B44" s="10" t="s">
        <v>52</v>
      </c>
      <c r="C44" s="5"/>
      <c r="D44" s="6"/>
      <c r="E44" s="131"/>
      <c r="F44" s="180"/>
      <c r="G44" s="6"/>
      <c r="H44" s="180"/>
      <c r="I44" s="50"/>
    </row>
    <row r="45" spans="1:9" ht="15.75" x14ac:dyDescent="0.25">
      <c r="A45" s="31"/>
      <c r="B45" s="32" t="s">
        <v>45</v>
      </c>
      <c r="C45" s="15" t="s">
        <v>109</v>
      </c>
      <c r="D45" s="20" t="s">
        <v>108</v>
      </c>
      <c r="E45" s="158">
        <v>334440.72916666669</v>
      </c>
      <c r="F45" s="160">
        <v>454928.5</v>
      </c>
      <c r="G45" s="43">
        <f t="shared" ref="G45:G50" si="4">(F45-E45)/E45</f>
        <v>0.36026643983690426</v>
      </c>
      <c r="H45" s="160">
        <v>433507.28571428574</v>
      </c>
      <c r="I45" s="42">
        <f t="shared" ref="I45:I50" si="5">(F45-H45)/H45</f>
        <v>4.9413735343383523E-2</v>
      </c>
    </row>
    <row r="46" spans="1:9" ht="15.75" x14ac:dyDescent="0.25">
      <c r="A46" s="35"/>
      <c r="B46" s="32" t="s">
        <v>46</v>
      </c>
      <c r="C46" s="15" t="s">
        <v>111</v>
      </c>
      <c r="D46" s="13" t="s">
        <v>110</v>
      </c>
      <c r="E46" s="161">
        <v>316942.59166666667</v>
      </c>
      <c r="F46" s="160">
        <v>332002.125</v>
      </c>
      <c r="G46" s="46">
        <f t="shared" si="4"/>
        <v>4.7515019215756474E-2</v>
      </c>
      <c r="H46" s="160">
        <v>332002.125</v>
      </c>
      <c r="I46" s="76">
        <f t="shared" si="5"/>
        <v>0</v>
      </c>
    </row>
    <row r="47" spans="1:9" ht="15.75" x14ac:dyDescent="0.25">
      <c r="A47" s="35"/>
      <c r="B47" s="32" t="s">
        <v>47</v>
      </c>
      <c r="C47" s="15" t="s">
        <v>113</v>
      </c>
      <c r="D47" s="11" t="s">
        <v>114</v>
      </c>
      <c r="E47" s="161">
        <v>996615</v>
      </c>
      <c r="F47" s="160">
        <v>1124709.857142857</v>
      </c>
      <c r="G47" s="46">
        <f t="shared" si="4"/>
        <v>0.12852993095915377</v>
      </c>
      <c r="H47" s="160">
        <v>1124709.857142857</v>
      </c>
      <c r="I47" s="76">
        <f t="shared" si="5"/>
        <v>0</v>
      </c>
    </row>
    <row r="48" spans="1:9" ht="15.75" x14ac:dyDescent="0.25">
      <c r="A48" s="35"/>
      <c r="B48" s="32" t="s">
        <v>48</v>
      </c>
      <c r="C48" s="118" t="s">
        <v>157</v>
      </c>
      <c r="D48" s="11" t="s">
        <v>114</v>
      </c>
      <c r="E48" s="161">
        <v>1341398.09375</v>
      </c>
      <c r="F48" s="160">
        <v>1501706.142857143</v>
      </c>
      <c r="G48" s="46">
        <f t="shared" si="4"/>
        <v>0.119508183181465</v>
      </c>
      <c r="H48" s="160">
        <v>1501706.142857143</v>
      </c>
      <c r="I48" s="76">
        <f t="shared" si="5"/>
        <v>0</v>
      </c>
    </row>
    <row r="49" spans="1:9" ht="15.75" x14ac:dyDescent="0.25">
      <c r="A49" s="35"/>
      <c r="B49" s="32" t="s">
        <v>49</v>
      </c>
      <c r="C49" s="15" t="s">
        <v>158</v>
      </c>
      <c r="D49" s="13" t="s">
        <v>199</v>
      </c>
      <c r="E49" s="161">
        <v>164207.0625</v>
      </c>
      <c r="F49" s="160">
        <v>167514.75</v>
      </c>
      <c r="G49" s="46">
        <f t="shared" si="4"/>
        <v>2.0143393649709799E-2</v>
      </c>
      <c r="H49" s="160">
        <v>167514.75</v>
      </c>
      <c r="I49" s="42">
        <f t="shared" si="5"/>
        <v>0</v>
      </c>
    </row>
    <row r="50" spans="1:9" ht="16.5" customHeight="1" thickBot="1" x14ac:dyDescent="0.3">
      <c r="A50" s="36"/>
      <c r="B50" s="32" t="s">
        <v>50</v>
      </c>
      <c r="C50" s="15" t="s">
        <v>159</v>
      </c>
      <c r="D50" s="12" t="s">
        <v>112</v>
      </c>
      <c r="E50" s="164">
        <v>1693433.625</v>
      </c>
      <c r="F50" s="160">
        <v>1714615.5</v>
      </c>
      <c r="G50" s="53">
        <f t="shared" si="4"/>
        <v>1.250824046912379E-2</v>
      </c>
      <c r="H50" s="160">
        <v>1714615.5</v>
      </c>
      <c r="I50" s="54">
        <f t="shared" si="5"/>
        <v>0</v>
      </c>
    </row>
    <row r="51" spans="1:9" ht="17.25" customHeight="1" thickBot="1" x14ac:dyDescent="0.3">
      <c r="A51" s="35" t="s">
        <v>44</v>
      </c>
      <c r="B51" s="10" t="s">
        <v>57</v>
      </c>
      <c r="C51" s="5"/>
      <c r="D51" s="6"/>
      <c r="E51" s="131"/>
      <c r="F51" s="180"/>
      <c r="G51" s="49"/>
      <c r="H51" s="180"/>
      <c r="I51" s="50"/>
    </row>
    <row r="52" spans="1:9" ht="15.75" x14ac:dyDescent="0.25">
      <c r="A52" s="31"/>
      <c r="B52" s="38" t="s">
        <v>38</v>
      </c>
      <c r="C52" s="19" t="s">
        <v>115</v>
      </c>
      <c r="D52" s="20" t="s">
        <v>114</v>
      </c>
      <c r="E52" s="158">
        <v>153676.04166666666</v>
      </c>
      <c r="F52" s="157">
        <v>143161.20000000001</v>
      </c>
      <c r="G52" s="159">
        <f t="shared" ref="G52:G60" si="6">(F52-E52)/E52</f>
        <v>-6.8422127174995961E-2</v>
      </c>
      <c r="H52" s="157">
        <v>152041.5</v>
      </c>
      <c r="I52" s="107">
        <f t="shared" ref="I52:I60" si="7">(F52-H52)/H52</f>
        <v>-5.8407079646017622E-2</v>
      </c>
    </row>
    <row r="53" spans="1:9" ht="15.75" x14ac:dyDescent="0.25">
      <c r="A53" s="35"/>
      <c r="B53" s="32" t="s">
        <v>39</v>
      </c>
      <c r="C53" s="15" t="s">
        <v>116</v>
      </c>
      <c r="D53" s="11" t="s">
        <v>114</v>
      </c>
      <c r="E53" s="161">
        <v>222971.04166666666</v>
      </c>
      <c r="F53" s="160">
        <v>188594.25</v>
      </c>
      <c r="G53" s="162">
        <f t="shared" si="6"/>
        <v>-0.15417603743385955</v>
      </c>
      <c r="H53" s="160">
        <v>197639</v>
      </c>
      <c r="I53" s="76">
        <f t="shared" si="7"/>
        <v>-4.5763993948562787E-2</v>
      </c>
    </row>
    <row r="54" spans="1:9" ht="15.75" x14ac:dyDescent="0.25">
      <c r="A54" s="35"/>
      <c r="B54" s="32" t="s">
        <v>40</v>
      </c>
      <c r="C54" s="15" t="s">
        <v>117</v>
      </c>
      <c r="D54" s="11" t="s">
        <v>114</v>
      </c>
      <c r="E54" s="161">
        <v>139017.70000000001</v>
      </c>
      <c r="F54" s="160">
        <v>148005</v>
      </c>
      <c r="G54" s="162">
        <f t="shared" si="6"/>
        <v>6.4648602300282534E-2</v>
      </c>
      <c r="H54" s="160">
        <v>148005</v>
      </c>
      <c r="I54" s="76">
        <f t="shared" si="7"/>
        <v>0</v>
      </c>
    </row>
    <row r="55" spans="1:9" ht="15.75" x14ac:dyDescent="0.25">
      <c r="A55" s="35"/>
      <c r="B55" s="32" t="s">
        <v>41</v>
      </c>
      <c r="C55" s="15" t="s">
        <v>118</v>
      </c>
      <c r="D55" s="11" t="s">
        <v>114</v>
      </c>
      <c r="E55" s="161">
        <v>155391.17499999999</v>
      </c>
      <c r="F55" s="160">
        <v>177606</v>
      </c>
      <c r="G55" s="162">
        <f t="shared" si="6"/>
        <v>0.14296066041073449</v>
      </c>
      <c r="H55" s="160">
        <v>178951.5</v>
      </c>
      <c r="I55" s="76">
        <f t="shared" si="7"/>
        <v>-7.5187969924812026E-3</v>
      </c>
    </row>
    <row r="56" spans="1:9" ht="15.75" x14ac:dyDescent="0.25">
      <c r="A56" s="35"/>
      <c r="B56" s="87" t="s">
        <v>42</v>
      </c>
      <c r="C56" s="88" t="s">
        <v>198</v>
      </c>
      <c r="D56" s="89" t="s">
        <v>114</v>
      </c>
      <c r="E56" s="161">
        <v>105001.3125</v>
      </c>
      <c r="F56" s="160">
        <v>109690.28571428571</v>
      </c>
      <c r="G56" s="167">
        <f t="shared" si="6"/>
        <v>4.4656329550982615E-2</v>
      </c>
      <c r="H56" s="160">
        <v>111527</v>
      </c>
      <c r="I56" s="77">
        <f t="shared" si="7"/>
        <v>-1.6468785905783261E-2</v>
      </c>
    </row>
    <row r="57" spans="1:9" ht="16.5" thickBot="1" x14ac:dyDescent="0.3">
      <c r="A57" s="36"/>
      <c r="B57" s="34" t="s">
        <v>43</v>
      </c>
      <c r="C57" s="16" t="s">
        <v>119</v>
      </c>
      <c r="D57" s="12" t="s">
        <v>114</v>
      </c>
      <c r="E57" s="164">
        <v>166877.4375</v>
      </c>
      <c r="F57" s="163">
        <v>156302.25</v>
      </c>
      <c r="G57" s="165">
        <f t="shared" si="6"/>
        <v>-6.3370984468766184E-2</v>
      </c>
      <c r="H57" s="163">
        <v>156302.25</v>
      </c>
      <c r="I57" s="108">
        <f t="shared" si="7"/>
        <v>0</v>
      </c>
    </row>
    <row r="58" spans="1:9" ht="15.75" x14ac:dyDescent="0.25">
      <c r="A58" s="35"/>
      <c r="B58" s="37" t="s">
        <v>54</v>
      </c>
      <c r="C58" s="14" t="s">
        <v>121</v>
      </c>
      <c r="D58" s="11" t="s">
        <v>120</v>
      </c>
      <c r="E58" s="158">
        <v>185749.69999999998</v>
      </c>
      <c r="F58" s="166">
        <v>269817.59999999998</v>
      </c>
      <c r="G58" s="42">
        <f t="shared" si="6"/>
        <v>0.45258700283230607</v>
      </c>
      <c r="H58" s="166">
        <v>269817.59999999998</v>
      </c>
      <c r="I58" s="42">
        <f t="shared" si="7"/>
        <v>0</v>
      </c>
    </row>
    <row r="59" spans="1:9" ht="15.75" x14ac:dyDescent="0.25">
      <c r="A59" s="35"/>
      <c r="B59" s="32" t="s">
        <v>55</v>
      </c>
      <c r="C59" s="15" t="s">
        <v>122</v>
      </c>
      <c r="D59" s="13" t="s">
        <v>120</v>
      </c>
      <c r="E59" s="161">
        <v>218573.92857142858</v>
      </c>
      <c r="F59" s="160">
        <v>280561.66666666669</v>
      </c>
      <c r="G59" s="46">
        <f t="shared" si="6"/>
        <v>0.28360078670124145</v>
      </c>
      <c r="H59" s="160">
        <v>280561.66666666669</v>
      </c>
      <c r="I59" s="42">
        <f t="shared" si="7"/>
        <v>0</v>
      </c>
    </row>
    <row r="60" spans="1:9" ht="16.5" customHeight="1" thickBot="1" x14ac:dyDescent="0.3">
      <c r="A60" s="36"/>
      <c r="B60" s="32" t="s">
        <v>56</v>
      </c>
      <c r="C60" s="15" t="s">
        <v>123</v>
      </c>
      <c r="D60" s="12" t="s">
        <v>120</v>
      </c>
      <c r="E60" s="164">
        <v>1266491.8333333333</v>
      </c>
      <c r="F60" s="160">
        <v>1853202</v>
      </c>
      <c r="G60" s="48">
        <f t="shared" si="6"/>
        <v>0.46325617838567462</v>
      </c>
      <c r="H60" s="160">
        <v>1853202</v>
      </c>
      <c r="I60" s="48">
        <f t="shared" si="7"/>
        <v>0</v>
      </c>
    </row>
    <row r="61" spans="1:9" ht="17.25" customHeight="1" thickBot="1" x14ac:dyDescent="0.3">
      <c r="A61" s="35" t="s">
        <v>53</v>
      </c>
      <c r="B61" s="10" t="s">
        <v>58</v>
      </c>
      <c r="C61" s="5"/>
      <c r="D61" s="6"/>
      <c r="E61" s="131"/>
      <c r="F61" s="180"/>
      <c r="G61" s="49"/>
      <c r="H61" s="180"/>
      <c r="I61" s="50"/>
    </row>
    <row r="62" spans="1:9" ht="15.75" x14ac:dyDescent="0.25">
      <c r="A62" s="31"/>
      <c r="B62" s="32" t="s">
        <v>59</v>
      </c>
      <c r="C62" s="15" t="s">
        <v>128</v>
      </c>
      <c r="D62" s="20" t="s">
        <v>124</v>
      </c>
      <c r="E62" s="158">
        <v>494335.95833333337</v>
      </c>
      <c r="F62" s="160">
        <v>495912.85714285716</v>
      </c>
      <c r="G62" s="43">
        <f t="shared" ref="G62:G67" si="8">(F62-E62)/E62</f>
        <v>3.189933451008385E-3</v>
      </c>
      <c r="H62" s="160">
        <v>495592.5</v>
      </c>
      <c r="I62" s="42">
        <f t="shared" ref="I62:I67" si="9">(F62-H62)/H62</f>
        <v>6.4641241111832706E-4</v>
      </c>
    </row>
    <row r="63" spans="1:9" ht="15.75" x14ac:dyDescent="0.25">
      <c r="A63" s="35"/>
      <c r="B63" s="32" t="s">
        <v>60</v>
      </c>
      <c r="C63" s="15" t="s">
        <v>129</v>
      </c>
      <c r="D63" s="13" t="s">
        <v>206</v>
      </c>
      <c r="E63" s="161">
        <v>3100635.25</v>
      </c>
      <c r="F63" s="160">
        <v>3497552.5</v>
      </c>
      <c r="G63" s="46">
        <f t="shared" si="8"/>
        <v>0.12801159052810226</v>
      </c>
      <c r="H63" s="160">
        <v>3497552.5</v>
      </c>
      <c r="I63" s="42">
        <f t="shared" si="9"/>
        <v>0</v>
      </c>
    </row>
    <row r="64" spans="1:9" ht="15.75" x14ac:dyDescent="0.25">
      <c r="A64" s="35"/>
      <c r="B64" s="32" t="s">
        <v>61</v>
      </c>
      <c r="C64" s="15" t="s">
        <v>130</v>
      </c>
      <c r="D64" s="13" t="s">
        <v>207</v>
      </c>
      <c r="E64" s="161">
        <v>833760.22222222225</v>
      </c>
      <c r="F64" s="160">
        <v>895206</v>
      </c>
      <c r="G64" s="46">
        <f t="shared" si="8"/>
        <v>7.3697180724220976E-2</v>
      </c>
      <c r="H64" s="160">
        <v>886620.42857142852</v>
      </c>
      <c r="I64" s="76">
        <f t="shared" si="9"/>
        <v>9.6834802717156235E-3</v>
      </c>
    </row>
    <row r="65" spans="1:9" ht="15.75" x14ac:dyDescent="0.25">
      <c r="A65" s="35"/>
      <c r="B65" s="32" t="s">
        <v>62</v>
      </c>
      <c r="C65" s="15" t="s">
        <v>131</v>
      </c>
      <c r="D65" s="13" t="s">
        <v>125</v>
      </c>
      <c r="E65" s="161">
        <v>601229.83333333337</v>
      </c>
      <c r="F65" s="160">
        <v>596056.5</v>
      </c>
      <c r="G65" s="46">
        <f t="shared" si="8"/>
        <v>-8.6045852126988131E-3</v>
      </c>
      <c r="H65" s="160">
        <v>587893.80000000005</v>
      </c>
      <c r="I65" s="76">
        <f t="shared" si="9"/>
        <v>1.3884650595056374E-2</v>
      </c>
    </row>
    <row r="66" spans="1:9" ht="15.75" x14ac:dyDescent="0.25">
      <c r="A66" s="35"/>
      <c r="B66" s="32" t="s">
        <v>63</v>
      </c>
      <c r="C66" s="15" t="s">
        <v>132</v>
      </c>
      <c r="D66" s="13" t="s">
        <v>126</v>
      </c>
      <c r="E66" s="161">
        <v>298652.65625</v>
      </c>
      <c r="F66" s="160">
        <v>312540.42857142858</v>
      </c>
      <c r="G66" s="46">
        <f t="shared" si="8"/>
        <v>4.650141905921381E-2</v>
      </c>
      <c r="H66" s="160">
        <v>312540.42857142858</v>
      </c>
      <c r="I66" s="76">
        <f t="shared" si="9"/>
        <v>0</v>
      </c>
    </row>
    <row r="67" spans="1:9" ht="16.5" customHeight="1" thickBot="1" x14ac:dyDescent="0.3">
      <c r="A67" s="36"/>
      <c r="B67" s="32" t="s">
        <v>64</v>
      </c>
      <c r="C67" s="15" t="s">
        <v>133</v>
      </c>
      <c r="D67" s="12" t="s">
        <v>127</v>
      </c>
      <c r="E67" s="164">
        <v>219632.5</v>
      </c>
      <c r="F67" s="160">
        <v>229888.28571428571</v>
      </c>
      <c r="G67" s="48">
        <f t="shared" si="8"/>
        <v>4.6695210018033353E-2</v>
      </c>
      <c r="H67" s="160">
        <v>229888.28571428571</v>
      </c>
      <c r="I67" s="77">
        <f t="shared" si="9"/>
        <v>0</v>
      </c>
    </row>
    <row r="68" spans="1:9" ht="17.25" customHeight="1" thickBot="1" x14ac:dyDescent="0.3">
      <c r="A68" s="35" t="s">
        <v>65</v>
      </c>
      <c r="B68" s="10" t="s">
        <v>66</v>
      </c>
      <c r="C68" s="5"/>
      <c r="D68" s="6"/>
      <c r="E68" s="131"/>
      <c r="F68" s="180"/>
      <c r="G68" s="55"/>
      <c r="H68" s="180"/>
      <c r="I68" s="50"/>
    </row>
    <row r="69" spans="1:9" ht="15.75" x14ac:dyDescent="0.25">
      <c r="A69" s="31"/>
      <c r="B69" s="32" t="s">
        <v>68</v>
      </c>
      <c r="C69" s="18" t="s">
        <v>138</v>
      </c>
      <c r="D69" s="20" t="s">
        <v>134</v>
      </c>
      <c r="E69" s="158">
        <v>313035</v>
      </c>
      <c r="F69" s="166">
        <v>333684</v>
      </c>
      <c r="G69" s="43">
        <f>(F69-E69)/E69</f>
        <v>6.5963869854808566E-2</v>
      </c>
      <c r="H69" s="166">
        <v>325312</v>
      </c>
      <c r="I69" s="42">
        <f>(F69-H69)/H69</f>
        <v>2.5735294117647058E-2</v>
      </c>
    </row>
    <row r="70" spans="1:9" ht="15.75" x14ac:dyDescent="0.25">
      <c r="A70" s="35"/>
      <c r="B70" s="32" t="s">
        <v>67</v>
      </c>
      <c r="C70" s="140" t="s">
        <v>139</v>
      </c>
      <c r="D70" s="13" t="s">
        <v>135</v>
      </c>
      <c r="E70" s="161">
        <v>205525.42857142858</v>
      </c>
      <c r="F70" s="160">
        <v>211542.5</v>
      </c>
      <c r="G70" s="46">
        <f>(F70-E70)/E70</f>
        <v>2.9276530259029428E-2</v>
      </c>
      <c r="H70" s="160">
        <v>212230.20000000004</v>
      </c>
      <c r="I70" s="42">
        <f>(F70-H70)/H70</f>
        <v>-3.2403493941957394E-3</v>
      </c>
    </row>
    <row r="71" spans="1:9" ht="15.75" x14ac:dyDescent="0.25">
      <c r="A71" s="35"/>
      <c r="B71" s="32" t="s">
        <v>69</v>
      </c>
      <c r="C71" s="15" t="s">
        <v>140</v>
      </c>
      <c r="D71" s="13" t="s">
        <v>136</v>
      </c>
      <c r="E71" s="161">
        <v>98061.47321428571</v>
      </c>
      <c r="F71" s="160">
        <v>117656.5</v>
      </c>
      <c r="G71" s="46">
        <f>(F71-E71)/E71</f>
        <v>0.19982390783478116</v>
      </c>
      <c r="H71" s="160">
        <v>117656.5</v>
      </c>
      <c r="I71" s="42">
        <f>(F71-H71)/H71</f>
        <v>0</v>
      </c>
    </row>
    <row r="72" spans="1:9" ht="15.75" x14ac:dyDescent="0.25">
      <c r="A72" s="35"/>
      <c r="B72" s="32" t="s">
        <v>70</v>
      </c>
      <c r="C72" s="15" t="s">
        <v>141</v>
      </c>
      <c r="D72" s="13" t="s">
        <v>137</v>
      </c>
      <c r="E72" s="161">
        <v>151858.83333333334</v>
      </c>
      <c r="F72" s="160">
        <v>149350.5</v>
      </c>
      <c r="G72" s="46">
        <f>(F72-E72)/E72</f>
        <v>-1.6517533279262711E-2</v>
      </c>
      <c r="H72" s="160">
        <v>149350.5</v>
      </c>
      <c r="I72" s="42">
        <f>(F72-H72)/H72</f>
        <v>0</v>
      </c>
    </row>
    <row r="73" spans="1:9" ht="16.5" customHeight="1" thickBot="1" x14ac:dyDescent="0.3">
      <c r="A73" s="36"/>
      <c r="B73" s="32" t="s">
        <v>71</v>
      </c>
      <c r="C73" s="15" t="s">
        <v>160</v>
      </c>
      <c r="D73" s="12" t="s">
        <v>134</v>
      </c>
      <c r="E73" s="164">
        <v>134293.02499999999</v>
      </c>
      <c r="F73" s="169">
        <v>137938.66666666666</v>
      </c>
      <c r="G73" s="46">
        <f>(F73-E73)/E73</f>
        <v>2.7146917471452169E-2</v>
      </c>
      <c r="H73" s="169">
        <v>134849</v>
      </c>
      <c r="I73" s="54">
        <f>(F73-H73)/H73</f>
        <v>2.2912047302291134E-2</v>
      </c>
    </row>
    <row r="74" spans="1:9" ht="17.25" customHeight="1" thickBot="1" x14ac:dyDescent="0.3">
      <c r="A74" s="35" t="s">
        <v>72</v>
      </c>
      <c r="B74" s="10" t="s">
        <v>73</v>
      </c>
      <c r="C74" s="5"/>
      <c r="D74" s="6"/>
      <c r="E74" s="131"/>
      <c r="F74" s="135"/>
      <c r="G74" s="49"/>
      <c r="H74" s="135"/>
      <c r="I74" s="50"/>
    </row>
    <row r="75" spans="1:9" ht="15.75" x14ac:dyDescent="0.25">
      <c r="A75" s="31"/>
      <c r="B75" s="32" t="s">
        <v>74</v>
      </c>
      <c r="C75" s="15" t="s">
        <v>144</v>
      </c>
      <c r="D75" s="20" t="s">
        <v>142</v>
      </c>
      <c r="E75" s="158">
        <v>70474.28571428571</v>
      </c>
      <c r="F75" s="157">
        <v>74579.142857142855</v>
      </c>
      <c r="G75" s="42">
        <f t="shared" ref="G75:G81" si="10">(F75-E75)/E75</f>
        <v>5.8246168815373423E-2</v>
      </c>
      <c r="H75" s="157">
        <v>74322.857142857145</v>
      </c>
      <c r="I75" s="43">
        <f t="shared" ref="I75:I81" si="11">(F75-H75)/H75</f>
        <v>3.4482758620689095E-3</v>
      </c>
    </row>
    <row r="76" spans="1:9" ht="15.75" x14ac:dyDescent="0.25">
      <c r="A76" s="35"/>
      <c r="B76" s="32" t="s">
        <v>76</v>
      </c>
      <c r="C76" s="15" t="s">
        <v>143</v>
      </c>
      <c r="D76" s="11" t="s">
        <v>161</v>
      </c>
      <c r="E76" s="161">
        <v>91233.15625</v>
      </c>
      <c r="F76" s="160">
        <v>86672.625</v>
      </c>
      <c r="G76" s="46">
        <f t="shared" si="10"/>
        <v>-4.9987651830252229E-2</v>
      </c>
      <c r="H76" s="160">
        <v>86672.625</v>
      </c>
      <c r="I76" s="42">
        <f t="shared" si="11"/>
        <v>0</v>
      </c>
    </row>
    <row r="77" spans="1:9" ht="15.75" x14ac:dyDescent="0.25">
      <c r="A77" s="35"/>
      <c r="B77" s="32" t="s">
        <v>75</v>
      </c>
      <c r="C77" s="140" t="s">
        <v>148</v>
      </c>
      <c r="D77" s="13" t="s">
        <v>145</v>
      </c>
      <c r="E77" s="161">
        <v>57023.571428571428</v>
      </c>
      <c r="F77" s="160">
        <v>54973.285714285717</v>
      </c>
      <c r="G77" s="46">
        <f t="shared" si="10"/>
        <v>-3.5955056179775208E-2</v>
      </c>
      <c r="H77" s="160">
        <v>54973.285714285717</v>
      </c>
      <c r="I77" s="42">
        <f t="shared" si="11"/>
        <v>0</v>
      </c>
    </row>
    <row r="78" spans="1:9" ht="15.75" x14ac:dyDescent="0.25">
      <c r="A78" s="35"/>
      <c r="B78" s="32" t="s">
        <v>77</v>
      </c>
      <c r="C78" s="15" t="s">
        <v>146</v>
      </c>
      <c r="D78" s="13" t="s">
        <v>162</v>
      </c>
      <c r="E78" s="161">
        <v>91376.875</v>
      </c>
      <c r="F78" s="160">
        <v>101361</v>
      </c>
      <c r="G78" s="46">
        <f t="shared" si="10"/>
        <v>0.10926314781502432</v>
      </c>
      <c r="H78" s="160">
        <v>97388.571428571435</v>
      </c>
      <c r="I78" s="42">
        <f t="shared" si="11"/>
        <v>4.0789473684210459E-2</v>
      </c>
    </row>
    <row r="79" spans="1:9" ht="15.75" x14ac:dyDescent="0.25">
      <c r="A79" s="35"/>
      <c r="B79" s="32" t="s">
        <v>78</v>
      </c>
      <c r="C79" s="15" t="s">
        <v>149</v>
      </c>
      <c r="D79" s="24" t="s">
        <v>147</v>
      </c>
      <c r="E79" s="170">
        <v>144879.57500000001</v>
      </c>
      <c r="F79" s="160">
        <v>146310.66666666666</v>
      </c>
      <c r="G79" s="46">
        <f t="shared" si="10"/>
        <v>9.8778013855068611E-3</v>
      </c>
      <c r="H79" s="160">
        <v>146310.66666666666</v>
      </c>
      <c r="I79" s="42">
        <f t="shared" si="11"/>
        <v>0</v>
      </c>
    </row>
    <row r="80" spans="1:9" ht="15.75" x14ac:dyDescent="0.25">
      <c r="A80" s="35"/>
      <c r="B80" s="32" t="s">
        <v>79</v>
      </c>
      <c r="C80" s="15" t="s">
        <v>155</v>
      </c>
      <c r="D80" s="24" t="s">
        <v>156</v>
      </c>
      <c r="E80" s="170">
        <v>577967</v>
      </c>
      <c r="F80" s="160">
        <v>521829.75</v>
      </c>
      <c r="G80" s="46">
        <f t="shared" si="10"/>
        <v>-9.7128815312984992E-2</v>
      </c>
      <c r="H80" s="160">
        <v>520035.75</v>
      </c>
      <c r="I80" s="42">
        <f t="shared" si="11"/>
        <v>3.4497628288055198E-3</v>
      </c>
    </row>
    <row r="81" spans="1:9" ht="16.5" customHeight="1" thickBot="1" x14ac:dyDescent="0.3">
      <c r="A81" s="33"/>
      <c r="B81" s="34" t="s">
        <v>80</v>
      </c>
      <c r="C81" s="16" t="s">
        <v>151</v>
      </c>
      <c r="D81" s="12" t="s">
        <v>150</v>
      </c>
      <c r="E81" s="164">
        <v>300252.41666666669</v>
      </c>
      <c r="F81" s="163">
        <v>301055.625</v>
      </c>
      <c r="G81" s="48">
        <f t="shared" si="10"/>
        <v>2.6751103030255284E-3</v>
      </c>
      <c r="H81" s="163">
        <v>301055.625</v>
      </c>
      <c r="I81" s="53">
        <f t="shared" si="11"/>
        <v>0</v>
      </c>
    </row>
    <row r="82" spans="1:9" x14ac:dyDescent="0.25">
      <c r="F82" s="82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7" zoomScaleNormal="100" workbookViewId="0">
      <selection activeCell="F15" sqref="F15:F39"/>
    </sheetView>
  </sheetViews>
  <sheetFormatPr defaultRowHeight="15" x14ac:dyDescent="0.2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2" t="s">
        <v>203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  <c r="D11" s="2"/>
    </row>
    <row r="12" spans="1:9" ht="30.75" customHeight="1" x14ac:dyDescent="0.25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13" t="s">
        <v>227</v>
      </c>
      <c r="G12" s="205" t="s">
        <v>197</v>
      </c>
      <c r="H12" s="213" t="s">
        <v>222</v>
      </c>
      <c r="I12" s="205" t="s">
        <v>187</v>
      </c>
    </row>
    <row r="13" spans="1:9" ht="30.75" customHeight="1" thickBot="1" x14ac:dyDescent="0.3">
      <c r="A13" s="204"/>
      <c r="B13" s="210"/>
      <c r="C13" s="212"/>
      <c r="D13" s="206"/>
      <c r="E13" s="206"/>
      <c r="F13" s="214"/>
      <c r="G13" s="206"/>
      <c r="H13" s="214"/>
      <c r="I13" s="206"/>
    </row>
    <row r="14" spans="1:9" ht="17.25" customHeight="1" thickBot="1" x14ac:dyDescent="0.3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8"/>
    </row>
    <row r="15" spans="1:9" ht="16.5" customHeight="1" x14ac:dyDescent="0.25">
      <c r="A15" s="31"/>
      <c r="B15" s="38" t="s">
        <v>4</v>
      </c>
      <c r="C15" s="19" t="s">
        <v>84</v>
      </c>
      <c r="D15" s="11" t="s">
        <v>161</v>
      </c>
      <c r="E15" s="157">
        <v>98291.137499999997</v>
      </c>
      <c r="F15" s="166">
        <v>121875</v>
      </c>
      <c r="G15" s="42">
        <f>(F15-E15)/E15</f>
        <v>0.23993885003111295</v>
      </c>
      <c r="H15" s="166">
        <v>182500</v>
      </c>
      <c r="I15" s="109">
        <f>(F15-H15)/H15</f>
        <v>-0.3321917808219178</v>
      </c>
    </row>
    <row r="16" spans="1:9" ht="15.75" x14ac:dyDescent="0.25">
      <c r="A16" s="35"/>
      <c r="B16" s="32" t="s">
        <v>5</v>
      </c>
      <c r="C16" s="15" t="s">
        <v>85</v>
      </c>
      <c r="D16" s="11" t="s">
        <v>161</v>
      </c>
      <c r="E16" s="160">
        <v>137096.50138888889</v>
      </c>
      <c r="F16" s="160">
        <v>119375</v>
      </c>
      <c r="G16" s="46">
        <f t="shared" ref="G16:G39" si="0">(F16-E16)/E16</f>
        <v>-0.12926297322949154</v>
      </c>
      <c r="H16" s="160">
        <v>133125</v>
      </c>
      <c r="I16" s="46">
        <f>(F16-H16)/H16</f>
        <v>-0.10328638497652583</v>
      </c>
    </row>
    <row r="17" spans="1:9" ht="15.75" x14ac:dyDescent="0.25">
      <c r="A17" s="35"/>
      <c r="B17" s="32" t="s">
        <v>6</v>
      </c>
      <c r="C17" s="15" t="s">
        <v>86</v>
      </c>
      <c r="D17" s="11" t="s">
        <v>161</v>
      </c>
      <c r="E17" s="160">
        <v>148561.9</v>
      </c>
      <c r="F17" s="160">
        <v>106875</v>
      </c>
      <c r="G17" s="46">
        <f t="shared" si="0"/>
        <v>-0.28060290020523426</v>
      </c>
      <c r="H17" s="160">
        <v>143125</v>
      </c>
      <c r="I17" s="46">
        <f t="shared" ref="I17:I29" si="1">(F17-H17)/H17</f>
        <v>-0.25327510917030566</v>
      </c>
    </row>
    <row r="18" spans="1:9" ht="15.75" x14ac:dyDescent="0.25">
      <c r="A18" s="35"/>
      <c r="B18" s="32" t="s">
        <v>7</v>
      </c>
      <c r="C18" s="15" t="s">
        <v>87</v>
      </c>
      <c r="D18" s="11" t="s">
        <v>161</v>
      </c>
      <c r="E18" s="160">
        <v>42132.7</v>
      </c>
      <c r="F18" s="160">
        <v>41250</v>
      </c>
      <c r="G18" s="46">
        <f t="shared" si="0"/>
        <v>-2.0950473147934908E-2</v>
      </c>
      <c r="H18" s="160">
        <v>45625</v>
      </c>
      <c r="I18" s="46">
        <f t="shared" si="1"/>
        <v>-9.5890410958904104E-2</v>
      </c>
    </row>
    <row r="19" spans="1:9" ht="15.75" x14ac:dyDescent="0.25">
      <c r="A19" s="35"/>
      <c r="B19" s="32" t="s">
        <v>8</v>
      </c>
      <c r="C19" s="15" t="s">
        <v>89</v>
      </c>
      <c r="D19" s="11" t="s">
        <v>161</v>
      </c>
      <c r="E19" s="160">
        <v>361843</v>
      </c>
      <c r="F19" s="160">
        <v>493750</v>
      </c>
      <c r="G19" s="46">
        <f t="shared" si="0"/>
        <v>0.36454208040503755</v>
      </c>
      <c r="H19" s="160">
        <v>493750</v>
      </c>
      <c r="I19" s="46">
        <f t="shared" si="1"/>
        <v>0</v>
      </c>
    </row>
    <row r="20" spans="1:9" ht="15.75" x14ac:dyDescent="0.25">
      <c r="A20" s="35"/>
      <c r="B20" s="32" t="s">
        <v>9</v>
      </c>
      <c r="C20" s="15" t="s">
        <v>88</v>
      </c>
      <c r="D20" s="11" t="s">
        <v>161</v>
      </c>
      <c r="E20" s="160">
        <v>147895.20000000001</v>
      </c>
      <c r="F20" s="160">
        <v>126250</v>
      </c>
      <c r="G20" s="46">
        <f t="shared" si="0"/>
        <v>-0.14635498650395692</v>
      </c>
      <c r="H20" s="160">
        <v>115000</v>
      </c>
      <c r="I20" s="46">
        <f t="shared" si="1"/>
        <v>9.7826086956521743E-2</v>
      </c>
    </row>
    <row r="21" spans="1:9" ht="15.75" x14ac:dyDescent="0.25">
      <c r="A21" s="35"/>
      <c r="B21" s="32" t="s">
        <v>10</v>
      </c>
      <c r="C21" s="15" t="s">
        <v>90</v>
      </c>
      <c r="D21" s="11" t="s">
        <v>161</v>
      </c>
      <c r="E21" s="160">
        <v>83978.55</v>
      </c>
      <c r="F21" s="160">
        <v>106875</v>
      </c>
      <c r="G21" s="46">
        <f t="shared" si="0"/>
        <v>0.27264640792202288</v>
      </c>
      <c r="H21" s="160">
        <v>113750</v>
      </c>
      <c r="I21" s="46">
        <f t="shared" si="1"/>
        <v>-6.043956043956044E-2</v>
      </c>
    </row>
    <row r="22" spans="1:9" ht="15.75" x14ac:dyDescent="0.25">
      <c r="A22" s="35"/>
      <c r="B22" s="32" t="s">
        <v>11</v>
      </c>
      <c r="C22" s="15" t="s">
        <v>91</v>
      </c>
      <c r="D22" s="13" t="s">
        <v>81</v>
      </c>
      <c r="E22" s="160">
        <v>30986.85</v>
      </c>
      <c r="F22" s="160">
        <v>30625</v>
      </c>
      <c r="G22" s="46">
        <f t="shared" si="0"/>
        <v>-1.1677534179821394E-2</v>
      </c>
      <c r="H22" s="160">
        <v>35000</v>
      </c>
      <c r="I22" s="46">
        <f t="shared" si="1"/>
        <v>-0.125</v>
      </c>
    </row>
    <row r="23" spans="1:9" ht="15.75" x14ac:dyDescent="0.25">
      <c r="A23" s="35"/>
      <c r="B23" s="32" t="s">
        <v>12</v>
      </c>
      <c r="C23" s="15" t="s">
        <v>92</v>
      </c>
      <c r="D23" s="13" t="s">
        <v>81</v>
      </c>
      <c r="E23" s="160">
        <v>47554.85555555555</v>
      </c>
      <c r="F23" s="160">
        <v>31250</v>
      </c>
      <c r="G23" s="46">
        <f t="shared" si="0"/>
        <v>-0.34286415898177935</v>
      </c>
      <c r="H23" s="160">
        <v>36875</v>
      </c>
      <c r="I23" s="46">
        <f t="shared" si="1"/>
        <v>-0.15254237288135594</v>
      </c>
    </row>
    <row r="24" spans="1:9" ht="15.75" x14ac:dyDescent="0.25">
      <c r="A24" s="35"/>
      <c r="B24" s="32" t="s">
        <v>13</v>
      </c>
      <c r="C24" s="15" t="s">
        <v>93</v>
      </c>
      <c r="D24" s="13" t="s">
        <v>81</v>
      </c>
      <c r="E24" s="160">
        <v>53692.338888888888</v>
      </c>
      <c r="F24" s="160">
        <v>31250</v>
      </c>
      <c r="G24" s="46">
        <f t="shared" si="0"/>
        <v>-0.41798028086150507</v>
      </c>
      <c r="H24" s="160">
        <v>43125</v>
      </c>
      <c r="I24" s="46">
        <f t="shared" si="1"/>
        <v>-0.27536231884057971</v>
      </c>
    </row>
    <row r="25" spans="1:9" ht="15.75" x14ac:dyDescent="0.25">
      <c r="A25" s="35"/>
      <c r="B25" s="32" t="s">
        <v>14</v>
      </c>
      <c r="C25" s="15" t="s">
        <v>94</v>
      </c>
      <c r="D25" s="13" t="s">
        <v>81</v>
      </c>
      <c r="E25" s="160">
        <v>42046.522222222222</v>
      </c>
      <c r="F25" s="160">
        <v>31250</v>
      </c>
      <c r="G25" s="46">
        <f t="shared" si="0"/>
        <v>-0.25677562974557017</v>
      </c>
      <c r="H25" s="160">
        <v>40625</v>
      </c>
      <c r="I25" s="46">
        <f t="shared" si="1"/>
        <v>-0.23076923076923078</v>
      </c>
    </row>
    <row r="26" spans="1:9" ht="15.75" x14ac:dyDescent="0.25">
      <c r="A26" s="35"/>
      <c r="B26" s="32" t="s">
        <v>15</v>
      </c>
      <c r="C26" s="15" t="s">
        <v>95</v>
      </c>
      <c r="D26" s="13" t="s">
        <v>82</v>
      </c>
      <c r="E26" s="160">
        <v>96916.05</v>
      </c>
      <c r="F26" s="160">
        <v>90000</v>
      </c>
      <c r="G26" s="46">
        <f t="shared" si="0"/>
        <v>-7.1361245118842578E-2</v>
      </c>
      <c r="H26" s="160">
        <v>103125</v>
      </c>
      <c r="I26" s="46">
        <f t="shared" si="1"/>
        <v>-0.12727272727272726</v>
      </c>
    </row>
    <row r="27" spans="1:9" ht="15.75" x14ac:dyDescent="0.25">
      <c r="A27" s="35"/>
      <c r="B27" s="32" t="s">
        <v>16</v>
      </c>
      <c r="C27" s="15" t="s">
        <v>96</v>
      </c>
      <c r="D27" s="13" t="s">
        <v>81</v>
      </c>
      <c r="E27" s="160">
        <v>48435.411111111112</v>
      </c>
      <c r="F27" s="160">
        <v>31250</v>
      </c>
      <c r="G27" s="46">
        <f t="shared" si="0"/>
        <v>-0.354810885607798</v>
      </c>
      <c r="H27" s="160">
        <v>38125</v>
      </c>
      <c r="I27" s="46">
        <f t="shared" si="1"/>
        <v>-0.18032786885245902</v>
      </c>
    </row>
    <row r="28" spans="1:9" ht="15.75" x14ac:dyDescent="0.25">
      <c r="A28" s="35"/>
      <c r="B28" s="32" t="s">
        <v>17</v>
      </c>
      <c r="C28" s="15" t="s">
        <v>97</v>
      </c>
      <c r="D28" s="11" t="s">
        <v>161</v>
      </c>
      <c r="E28" s="160">
        <v>68444.3</v>
      </c>
      <c r="F28" s="160">
        <v>82500</v>
      </c>
      <c r="G28" s="46">
        <f t="shared" si="0"/>
        <v>0.20535968663570225</v>
      </c>
      <c r="H28" s="160">
        <v>80625</v>
      </c>
      <c r="I28" s="46">
        <f t="shared" si="1"/>
        <v>2.3255813953488372E-2</v>
      </c>
    </row>
    <row r="29" spans="1:9" ht="15.75" x14ac:dyDescent="0.25">
      <c r="A29" s="35"/>
      <c r="B29" s="32" t="s">
        <v>18</v>
      </c>
      <c r="C29" s="15" t="s">
        <v>98</v>
      </c>
      <c r="D29" s="13" t="s">
        <v>83</v>
      </c>
      <c r="E29" s="160">
        <v>116514.65</v>
      </c>
      <c r="F29" s="160">
        <v>154290.54</v>
      </c>
      <c r="G29" s="46">
        <f t="shared" si="0"/>
        <v>0.32421579603938233</v>
      </c>
      <c r="H29" s="160">
        <v>121790.54000000001</v>
      </c>
      <c r="I29" s="46">
        <f t="shared" si="1"/>
        <v>0.26685159619129695</v>
      </c>
    </row>
    <row r="30" spans="1:9" ht="16.5" thickBot="1" x14ac:dyDescent="0.3">
      <c r="A30" s="36"/>
      <c r="B30" s="34" t="s">
        <v>19</v>
      </c>
      <c r="C30" s="16" t="s">
        <v>99</v>
      </c>
      <c r="D30" s="12" t="s">
        <v>161</v>
      </c>
      <c r="E30" s="163">
        <v>67354.013888888891</v>
      </c>
      <c r="F30" s="163">
        <v>73125</v>
      </c>
      <c r="G30" s="48">
        <f t="shared" si="0"/>
        <v>8.5681398596841832E-2</v>
      </c>
      <c r="H30" s="163">
        <v>71250</v>
      </c>
      <c r="I30" s="48">
        <f>(F30-H30)/H30</f>
        <v>2.6315789473684209E-2</v>
      </c>
    </row>
    <row r="31" spans="1:9" ht="17.25" customHeight="1" thickBot="1" x14ac:dyDescent="0.3">
      <c r="A31" s="35" t="s">
        <v>20</v>
      </c>
      <c r="B31" s="10" t="s">
        <v>21</v>
      </c>
      <c r="C31" s="5"/>
      <c r="D31" s="6"/>
      <c r="E31" s="131"/>
      <c r="F31" s="180"/>
      <c r="G31" s="39"/>
      <c r="H31" s="180"/>
      <c r="I31" s="110"/>
    </row>
    <row r="32" spans="1:9" ht="15.75" x14ac:dyDescent="0.25">
      <c r="A32" s="31"/>
      <c r="B32" s="37" t="s">
        <v>26</v>
      </c>
      <c r="C32" s="18" t="s">
        <v>100</v>
      </c>
      <c r="D32" s="20" t="s">
        <v>161</v>
      </c>
      <c r="E32" s="166">
        <v>172117.38055555557</v>
      </c>
      <c r="F32" s="166">
        <v>216250</v>
      </c>
      <c r="G32" s="42">
        <f t="shared" si="0"/>
        <v>0.25641001101686778</v>
      </c>
      <c r="H32" s="166">
        <v>233750</v>
      </c>
      <c r="I32" s="43">
        <f>(F32-H32)/H32</f>
        <v>-7.4866310160427801E-2</v>
      </c>
    </row>
    <row r="33" spans="1:9" ht="15.75" x14ac:dyDescent="0.25">
      <c r="A33" s="35"/>
      <c r="B33" s="32" t="s">
        <v>27</v>
      </c>
      <c r="C33" s="15" t="s">
        <v>101</v>
      </c>
      <c r="D33" s="11" t="s">
        <v>161</v>
      </c>
      <c r="E33" s="160">
        <v>169284.04722222223</v>
      </c>
      <c r="F33" s="160">
        <v>216250</v>
      </c>
      <c r="G33" s="46">
        <f t="shared" si="0"/>
        <v>0.27743874008473296</v>
      </c>
      <c r="H33" s="160">
        <v>245000</v>
      </c>
      <c r="I33" s="46">
        <f>(F33-H33)/H33</f>
        <v>-0.11734693877551021</v>
      </c>
    </row>
    <row r="34" spans="1:9" ht="15.75" x14ac:dyDescent="0.25">
      <c r="A34" s="35"/>
      <c r="B34" s="37" t="s">
        <v>28</v>
      </c>
      <c r="C34" s="15" t="s">
        <v>102</v>
      </c>
      <c r="D34" s="11" t="s">
        <v>161</v>
      </c>
      <c r="E34" s="160">
        <v>83426.425000000003</v>
      </c>
      <c r="F34" s="160">
        <v>93750</v>
      </c>
      <c r="G34" s="46">
        <f>(F34-E34)/E34</f>
        <v>0.12374466483491288</v>
      </c>
      <c r="H34" s="160">
        <v>75625</v>
      </c>
      <c r="I34" s="46">
        <f>(F34-H34)/H34</f>
        <v>0.23966942148760331</v>
      </c>
    </row>
    <row r="35" spans="1:9" ht="15.75" x14ac:dyDescent="0.25">
      <c r="A35" s="35"/>
      <c r="B35" s="32" t="s">
        <v>29</v>
      </c>
      <c r="C35" s="15" t="s">
        <v>103</v>
      </c>
      <c r="D35" s="11" t="s">
        <v>161</v>
      </c>
      <c r="E35" s="160">
        <v>109249.15</v>
      </c>
      <c r="F35" s="160">
        <v>112500</v>
      </c>
      <c r="G35" s="46">
        <f t="shared" si="0"/>
        <v>2.9756295586739173E-2</v>
      </c>
      <c r="H35" s="160">
        <v>128750</v>
      </c>
      <c r="I35" s="46">
        <f>(F35-H35)/H35</f>
        <v>-0.12621359223300971</v>
      </c>
    </row>
    <row r="36" spans="1:9" ht="16.5" thickBot="1" x14ac:dyDescent="0.3">
      <c r="A36" s="36"/>
      <c r="B36" s="37" t="s">
        <v>30</v>
      </c>
      <c r="C36" s="15" t="s">
        <v>104</v>
      </c>
      <c r="D36" s="23" t="s">
        <v>161</v>
      </c>
      <c r="E36" s="163">
        <v>60875.861111111109</v>
      </c>
      <c r="F36" s="160">
        <v>87500</v>
      </c>
      <c r="G36" s="52">
        <f t="shared" si="0"/>
        <v>0.43735133110140811</v>
      </c>
      <c r="H36" s="160">
        <v>113125</v>
      </c>
      <c r="I36" s="46">
        <f>(F36-H36)/H36</f>
        <v>-0.22651933701657459</v>
      </c>
    </row>
    <row r="37" spans="1:9" ht="17.25" customHeight="1" thickBot="1" x14ac:dyDescent="0.3">
      <c r="A37" s="35" t="s">
        <v>25</v>
      </c>
      <c r="B37" s="10" t="s">
        <v>51</v>
      </c>
      <c r="C37" s="5"/>
      <c r="D37" s="6"/>
      <c r="E37" s="131"/>
      <c r="F37" s="130"/>
      <c r="G37" s="6"/>
      <c r="H37" s="130"/>
      <c r="I37" s="50"/>
    </row>
    <row r="38" spans="1:9" ht="15.75" x14ac:dyDescent="0.25">
      <c r="A38" s="31"/>
      <c r="B38" s="38" t="s">
        <v>31</v>
      </c>
      <c r="C38" s="19" t="s">
        <v>105</v>
      </c>
      <c r="D38" s="20" t="s">
        <v>161</v>
      </c>
      <c r="E38" s="160">
        <v>1811176.575</v>
      </c>
      <c r="F38" s="187">
        <v>2036943.75</v>
      </c>
      <c r="G38" s="159">
        <f t="shared" si="0"/>
        <v>0.1246522167503188</v>
      </c>
      <c r="H38" s="187">
        <v>2048156.25</v>
      </c>
      <c r="I38" s="159">
        <f>(F38-H38)/H38</f>
        <v>-5.4744358493156956E-3</v>
      </c>
    </row>
    <row r="39" spans="1:9" ht="16.5" thickBot="1" x14ac:dyDescent="0.3">
      <c r="A39" s="36"/>
      <c r="B39" s="34" t="s">
        <v>32</v>
      </c>
      <c r="C39" s="16" t="s">
        <v>106</v>
      </c>
      <c r="D39" s="23" t="s">
        <v>161</v>
      </c>
      <c r="E39" s="133">
        <v>1105097.8722222222</v>
      </c>
      <c r="F39" s="133">
        <v>1464581.25</v>
      </c>
      <c r="G39" s="165">
        <f t="shared" si="0"/>
        <v>0.32529551165897996</v>
      </c>
      <c r="H39" s="133">
        <v>1442156.25</v>
      </c>
      <c r="I39" s="165">
        <f>(F39-H39)/H39</f>
        <v>1.55496327114347E-2</v>
      </c>
    </row>
    <row r="40" spans="1:9" x14ac:dyDescent="0.25">
      <c r="F40" s="82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8" zoomScaleNormal="100" workbookViewId="0">
      <selection activeCell="Q31" sqref="Q31"/>
    </sheetView>
  </sheetViews>
  <sheetFormatPr defaultRowHeight="15" x14ac:dyDescent="0.2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 x14ac:dyDescent="0.25">
      <c r="A7" s="4" t="s">
        <v>1</v>
      </c>
      <c r="B7" s="3"/>
      <c r="C7" s="3"/>
      <c r="D7" s="3"/>
    </row>
    <row r="8" spans="1:9" x14ac:dyDescent="0.25">
      <c r="A8" s="4" t="s">
        <v>2</v>
      </c>
      <c r="B8" s="4"/>
      <c r="C8" s="4"/>
      <c r="D8" s="4"/>
    </row>
    <row r="9" spans="1:9" ht="18" x14ac:dyDescent="0.25">
      <c r="A9" s="202" t="s">
        <v>204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D10" s="2"/>
    </row>
    <row r="11" spans="1:9" s="116" customFormat="1" ht="17.25" thickBot="1" x14ac:dyDescent="0.3">
      <c r="A11" s="2"/>
      <c r="B11" s="2"/>
      <c r="C11" s="2"/>
    </row>
    <row r="12" spans="1:9" ht="24.75" customHeight="1" x14ac:dyDescent="0.25">
      <c r="A12" s="203" t="s">
        <v>3</v>
      </c>
      <c r="B12" s="209"/>
      <c r="C12" s="211" t="s">
        <v>0</v>
      </c>
      <c r="D12" s="205" t="s">
        <v>226</v>
      </c>
      <c r="E12" s="213" t="s">
        <v>227</v>
      </c>
      <c r="F12" s="220" t="s">
        <v>186</v>
      </c>
      <c r="G12" s="205" t="s">
        <v>219</v>
      </c>
      <c r="H12" s="222" t="s">
        <v>228</v>
      </c>
      <c r="I12" s="218" t="s">
        <v>196</v>
      </c>
    </row>
    <row r="13" spans="1:9" ht="39.75" customHeight="1" thickBot="1" x14ac:dyDescent="0.3">
      <c r="A13" s="204"/>
      <c r="B13" s="210"/>
      <c r="C13" s="212"/>
      <c r="D13" s="206"/>
      <c r="E13" s="214"/>
      <c r="F13" s="221"/>
      <c r="G13" s="206"/>
      <c r="H13" s="223"/>
      <c r="I13" s="219"/>
    </row>
    <row r="14" spans="1:9" ht="17.25" customHeight="1" thickBot="1" x14ac:dyDescent="0.3">
      <c r="A14" s="31" t="s">
        <v>24</v>
      </c>
      <c r="B14" s="10" t="s">
        <v>22</v>
      </c>
      <c r="C14" s="5"/>
      <c r="D14" s="57"/>
      <c r="E14" s="7"/>
      <c r="F14" s="58"/>
      <c r="G14" s="59"/>
      <c r="H14" s="59"/>
      <c r="I14" s="60"/>
    </row>
    <row r="15" spans="1:9" ht="16.5" customHeight="1" x14ac:dyDescent="0.25">
      <c r="A15" s="119"/>
      <c r="B15" s="156" t="s">
        <v>4</v>
      </c>
      <c r="C15" s="143" t="s">
        <v>163</v>
      </c>
      <c r="D15" s="166">
        <v>195624.75</v>
      </c>
      <c r="E15" s="188">
        <v>121875</v>
      </c>
      <c r="F15" s="61">
        <f t="shared" ref="F15:F30" si="0">D15-E15</f>
        <v>73749.75</v>
      </c>
      <c r="G15" s="157">
        <v>98291.137499999997</v>
      </c>
      <c r="H15" s="122">
        <f>AVERAGE(D15:E15)</f>
        <v>158749.875</v>
      </c>
      <c r="I15" s="62">
        <f t="shared" ref="I15:I30" si="1">(H15-G15)/G15</f>
        <v>0.6150985636929881</v>
      </c>
    </row>
    <row r="16" spans="1:9" ht="16.5" customHeight="1" x14ac:dyDescent="0.25">
      <c r="A16" s="120"/>
      <c r="B16" s="153" t="s">
        <v>5</v>
      </c>
      <c r="C16" s="140" t="s">
        <v>164</v>
      </c>
      <c r="D16" s="160">
        <v>171109.77777777778</v>
      </c>
      <c r="E16" s="132">
        <v>119375</v>
      </c>
      <c r="F16" s="63">
        <f t="shared" si="0"/>
        <v>51734.777777777781</v>
      </c>
      <c r="G16" s="160">
        <v>137096.50138888889</v>
      </c>
      <c r="H16" s="171">
        <f t="shared" ref="H16:H30" si="2">AVERAGE(D16:E16)</f>
        <v>145242.38888888888</v>
      </c>
      <c r="I16" s="64">
        <f t="shared" si="1"/>
        <v>5.9417179997126993E-2</v>
      </c>
    </row>
    <row r="17" spans="1:9" ht="15.75" x14ac:dyDescent="0.25">
      <c r="A17" s="120"/>
      <c r="B17" s="153" t="s">
        <v>6</v>
      </c>
      <c r="C17" s="140" t="s">
        <v>165</v>
      </c>
      <c r="D17" s="160">
        <v>219443.11111111112</v>
      </c>
      <c r="E17" s="132">
        <v>106875</v>
      </c>
      <c r="F17" s="63">
        <f t="shared" si="0"/>
        <v>112568.11111111112</v>
      </c>
      <c r="G17" s="160">
        <v>148561.9</v>
      </c>
      <c r="H17" s="171">
        <f t="shared" si="2"/>
        <v>163159.05555555556</v>
      </c>
      <c r="I17" s="64">
        <f t="shared" si="1"/>
        <v>9.8256387105681658E-2</v>
      </c>
    </row>
    <row r="18" spans="1:9" ht="15.75" x14ac:dyDescent="0.25">
      <c r="A18" s="120"/>
      <c r="B18" s="153" t="s">
        <v>7</v>
      </c>
      <c r="C18" s="140" t="s">
        <v>166</v>
      </c>
      <c r="D18" s="160">
        <v>63332</v>
      </c>
      <c r="E18" s="132">
        <v>41250</v>
      </c>
      <c r="F18" s="63">
        <f t="shared" si="0"/>
        <v>22082</v>
      </c>
      <c r="G18" s="160">
        <v>42132.7</v>
      </c>
      <c r="H18" s="171">
        <f t="shared" si="2"/>
        <v>52291</v>
      </c>
      <c r="I18" s="64">
        <f t="shared" si="1"/>
        <v>0.24110251657263845</v>
      </c>
    </row>
    <row r="19" spans="1:9" ht="15.75" x14ac:dyDescent="0.25">
      <c r="A19" s="120"/>
      <c r="B19" s="153" t="s">
        <v>8</v>
      </c>
      <c r="C19" s="140" t="s">
        <v>167</v>
      </c>
      <c r="D19" s="160">
        <v>539285.42857142852</v>
      </c>
      <c r="E19" s="132">
        <v>493750</v>
      </c>
      <c r="F19" s="63">
        <f t="shared" si="0"/>
        <v>45535.428571428522</v>
      </c>
      <c r="G19" s="160">
        <v>361843</v>
      </c>
      <c r="H19" s="171">
        <f t="shared" si="2"/>
        <v>516517.71428571426</v>
      </c>
      <c r="I19" s="64">
        <f t="shared" si="1"/>
        <v>0.42746360793414345</v>
      </c>
    </row>
    <row r="20" spans="1:9" ht="15.75" x14ac:dyDescent="0.25">
      <c r="A20" s="120"/>
      <c r="B20" s="153" t="s">
        <v>9</v>
      </c>
      <c r="C20" s="140" t="s">
        <v>168</v>
      </c>
      <c r="D20" s="160">
        <v>133887.55555555556</v>
      </c>
      <c r="E20" s="132">
        <v>126250</v>
      </c>
      <c r="F20" s="63">
        <f t="shared" si="0"/>
        <v>7637.555555555562</v>
      </c>
      <c r="G20" s="160">
        <v>147895.20000000001</v>
      </c>
      <c r="H20" s="171">
        <f t="shared" si="2"/>
        <v>130068.77777777778</v>
      </c>
      <c r="I20" s="64">
        <f t="shared" si="1"/>
        <v>-0.12053415000772323</v>
      </c>
    </row>
    <row r="21" spans="1:9" ht="15.75" x14ac:dyDescent="0.25">
      <c r="A21" s="120"/>
      <c r="B21" s="153" t="s">
        <v>10</v>
      </c>
      <c r="C21" s="140" t="s">
        <v>169</v>
      </c>
      <c r="D21" s="160">
        <v>147499.75</v>
      </c>
      <c r="E21" s="132">
        <v>106875</v>
      </c>
      <c r="F21" s="63">
        <f t="shared" si="0"/>
        <v>40624.75</v>
      </c>
      <c r="G21" s="160">
        <v>83978.55</v>
      </c>
      <c r="H21" s="171">
        <f t="shared" si="2"/>
        <v>127187.375</v>
      </c>
      <c r="I21" s="64">
        <f t="shared" si="1"/>
        <v>0.5145221607184215</v>
      </c>
    </row>
    <row r="22" spans="1:9" ht="15.75" x14ac:dyDescent="0.25">
      <c r="A22" s="120"/>
      <c r="B22" s="153" t="s">
        <v>11</v>
      </c>
      <c r="C22" s="140" t="s">
        <v>170</v>
      </c>
      <c r="D22" s="160">
        <v>45924.592222222222</v>
      </c>
      <c r="E22" s="132">
        <v>30625</v>
      </c>
      <c r="F22" s="63">
        <f t="shared" si="0"/>
        <v>15299.592222222222</v>
      </c>
      <c r="G22" s="160">
        <v>30986.85</v>
      </c>
      <c r="H22" s="171">
        <f t="shared" si="2"/>
        <v>38274.796111111107</v>
      </c>
      <c r="I22" s="64">
        <f t="shared" si="1"/>
        <v>0.23519480396074816</v>
      </c>
    </row>
    <row r="23" spans="1:9" ht="15.75" x14ac:dyDescent="0.25">
      <c r="A23" s="120"/>
      <c r="B23" s="153" t="s">
        <v>12</v>
      </c>
      <c r="C23" s="140" t="s">
        <v>171</v>
      </c>
      <c r="D23" s="160">
        <v>50369.036666666667</v>
      </c>
      <c r="E23" s="132">
        <v>31250</v>
      </c>
      <c r="F23" s="63">
        <f t="shared" si="0"/>
        <v>19119.036666666667</v>
      </c>
      <c r="G23" s="160">
        <v>47554.85555555555</v>
      </c>
      <c r="H23" s="171">
        <f t="shared" si="2"/>
        <v>40809.518333333333</v>
      </c>
      <c r="I23" s="64">
        <f t="shared" si="1"/>
        <v>-0.14184329115124816</v>
      </c>
    </row>
    <row r="24" spans="1:9" ht="15.75" x14ac:dyDescent="0.25">
      <c r="A24" s="120"/>
      <c r="B24" s="153" t="s">
        <v>13</v>
      </c>
      <c r="C24" s="140" t="s">
        <v>172</v>
      </c>
      <c r="D24" s="160">
        <v>55369.036666666667</v>
      </c>
      <c r="E24" s="132">
        <v>31250</v>
      </c>
      <c r="F24" s="63">
        <f t="shared" si="0"/>
        <v>24119.036666666667</v>
      </c>
      <c r="G24" s="160">
        <v>53692.338888888888</v>
      </c>
      <c r="H24" s="171">
        <f t="shared" si="2"/>
        <v>43309.518333333333</v>
      </c>
      <c r="I24" s="64">
        <f t="shared" si="1"/>
        <v>-0.19337620171551473</v>
      </c>
    </row>
    <row r="25" spans="1:9" ht="15.75" x14ac:dyDescent="0.25">
      <c r="A25" s="120"/>
      <c r="B25" s="153" t="s">
        <v>14</v>
      </c>
      <c r="C25" s="140" t="s">
        <v>173</v>
      </c>
      <c r="D25" s="160">
        <v>50924.592222222222</v>
      </c>
      <c r="E25" s="132">
        <v>31250</v>
      </c>
      <c r="F25" s="63">
        <f t="shared" si="0"/>
        <v>19674.592222222222</v>
      </c>
      <c r="G25" s="160">
        <v>42046.522222222222</v>
      </c>
      <c r="H25" s="171">
        <f t="shared" si="2"/>
        <v>41087.296111111107</v>
      </c>
      <c r="I25" s="64">
        <f t="shared" si="1"/>
        <v>-2.2813447115589247E-2</v>
      </c>
    </row>
    <row r="26" spans="1:9" ht="15.75" x14ac:dyDescent="0.25">
      <c r="A26" s="120"/>
      <c r="B26" s="153" t="s">
        <v>15</v>
      </c>
      <c r="C26" s="140" t="s">
        <v>174</v>
      </c>
      <c r="D26" s="160">
        <v>154998.66666666666</v>
      </c>
      <c r="E26" s="132">
        <v>90000</v>
      </c>
      <c r="F26" s="63">
        <f t="shared" si="0"/>
        <v>64998.666666666657</v>
      </c>
      <c r="G26" s="160">
        <v>96916.05</v>
      </c>
      <c r="H26" s="171">
        <f t="shared" si="2"/>
        <v>122499.33333333333</v>
      </c>
      <c r="I26" s="64">
        <f t="shared" si="1"/>
        <v>0.26397364867153916</v>
      </c>
    </row>
    <row r="27" spans="1:9" ht="15.75" x14ac:dyDescent="0.25">
      <c r="A27" s="120"/>
      <c r="B27" s="153" t="s">
        <v>16</v>
      </c>
      <c r="C27" s="140" t="s">
        <v>175</v>
      </c>
      <c r="D27" s="160">
        <v>50924.592222222222</v>
      </c>
      <c r="E27" s="132">
        <v>31250</v>
      </c>
      <c r="F27" s="63">
        <f t="shared" si="0"/>
        <v>19674.592222222222</v>
      </c>
      <c r="G27" s="160">
        <v>48435.411111111112</v>
      </c>
      <c r="H27" s="171">
        <f t="shared" si="2"/>
        <v>41087.296111111107</v>
      </c>
      <c r="I27" s="64">
        <f t="shared" si="1"/>
        <v>-0.15170956189766588</v>
      </c>
    </row>
    <row r="28" spans="1:9" ht="15.75" x14ac:dyDescent="0.25">
      <c r="A28" s="120"/>
      <c r="B28" s="153" t="s">
        <v>17</v>
      </c>
      <c r="C28" s="140" t="s">
        <v>176</v>
      </c>
      <c r="D28" s="160">
        <v>110554.22222222222</v>
      </c>
      <c r="E28" s="132">
        <v>82500</v>
      </c>
      <c r="F28" s="63">
        <f t="shared" si="0"/>
        <v>28054.222222222219</v>
      </c>
      <c r="G28" s="160">
        <v>68444.3</v>
      </c>
      <c r="H28" s="171">
        <f t="shared" si="2"/>
        <v>96527.111111111109</v>
      </c>
      <c r="I28" s="64">
        <f t="shared" si="1"/>
        <v>0.41030167758470909</v>
      </c>
    </row>
    <row r="29" spans="1:9" ht="15.75" x14ac:dyDescent="0.25">
      <c r="A29" s="120"/>
      <c r="B29" s="153" t="s">
        <v>18</v>
      </c>
      <c r="C29" s="140" t="s">
        <v>177</v>
      </c>
      <c r="D29" s="160">
        <v>140166.16666666666</v>
      </c>
      <c r="E29" s="132">
        <v>154290.54</v>
      </c>
      <c r="F29" s="63">
        <f t="shared" si="0"/>
        <v>-14124.373333333351</v>
      </c>
      <c r="G29" s="160">
        <v>116514.65</v>
      </c>
      <c r="H29" s="171">
        <f t="shared" si="2"/>
        <v>147228.35333333333</v>
      </c>
      <c r="I29" s="64">
        <f t="shared" si="1"/>
        <v>0.26360379002411577</v>
      </c>
    </row>
    <row r="30" spans="1:9" ht="16.5" thickBot="1" x14ac:dyDescent="0.3">
      <c r="A30" s="36"/>
      <c r="B30" s="154" t="s">
        <v>19</v>
      </c>
      <c r="C30" s="141" t="s">
        <v>178</v>
      </c>
      <c r="D30" s="163">
        <v>77999.75</v>
      </c>
      <c r="E30" s="134">
        <v>73125</v>
      </c>
      <c r="F30" s="66">
        <f t="shared" si="0"/>
        <v>4874.75</v>
      </c>
      <c r="G30" s="163">
        <v>67354.013888888891</v>
      </c>
      <c r="H30" s="91">
        <f t="shared" si="2"/>
        <v>75562.375</v>
      </c>
      <c r="I30" s="67">
        <f t="shared" si="1"/>
        <v>0.12186892268443127</v>
      </c>
    </row>
    <row r="31" spans="1:9" ht="17.25" customHeight="1" thickBot="1" x14ac:dyDescent="0.3">
      <c r="A31" s="189" t="s">
        <v>20</v>
      </c>
      <c r="B31" s="10" t="s">
        <v>21</v>
      </c>
      <c r="C31" s="17"/>
      <c r="D31" s="180"/>
      <c r="E31" s="131"/>
      <c r="F31" s="68"/>
      <c r="G31" s="131"/>
      <c r="H31" s="68"/>
      <c r="I31" s="69"/>
    </row>
    <row r="32" spans="1:9" ht="15.75" x14ac:dyDescent="0.25">
      <c r="A32" s="31"/>
      <c r="B32" s="37" t="s">
        <v>26</v>
      </c>
      <c r="C32" s="18" t="s">
        <v>179</v>
      </c>
      <c r="D32" s="166">
        <v>255554.22222222222</v>
      </c>
      <c r="E32" s="123">
        <v>216250</v>
      </c>
      <c r="F32" s="61">
        <f>D32-E32</f>
        <v>39304.222222222219</v>
      </c>
      <c r="G32" s="166">
        <v>172117.38055555557</v>
      </c>
      <c r="H32" s="171">
        <f>AVERAGE(D32:E32)</f>
        <v>235902.11111111112</v>
      </c>
      <c r="I32" s="70">
        <f>(H32-G32)/G32</f>
        <v>0.3705885503815653</v>
      </c>
    </row>
    <row r="33" spans="1:9" ht="15.75" x14ac:dyDescent="0.25">
      <c r="A33" s="35"/>
      <c r="B33" s="32" t="s">
        <v>27</v>
      </c>
      <c r="C33" s="140" t="s">
        <v>180</v>
      </c>
      <c r="D33" s="160">
        <v>253887.55555555556</v>
      </c>
      <c r="E33" s="123">
        <v>216250</v>
      </c>
      <c r="F33" s="71">
        <f>D33-E33</f>
        <v>37637.555555555562</v>
      </c>
      <c r="G33" s="160">
        <v>169284.04722222223</v>
      </c>
      <c r="H33" s="171">
        <f>AVERAGE(D33:E33)</f>
        <v>235068.77777777778</v>
      </c>
      <c r="I33" s="64">
        <f>(H33-G33)/G33</f>
        <v>0.3886056107176995</v>
      </c>
    </row>
    <row r="34" spans="1:9" ht="15.75" x14ac:dyDescent="0.25">
      <c r="A34" s="35"/>
      <c r="B34" s="37" t="s">
        <v>28</v>
      </c>
      <c r="C34" s="15" t="s">
        <v>181</v>
      </c>
      <c r="D34" s="160">
        <v>99284.28571428571</v>
      </c>
      <c r="E34" s="123">
        <v>93750</v>
      </c>
      <c r="F34" s="63">
        <f>D34-E34</f>
        <v>5534.2857142857101</v>
      </c>
      <c r="G34" s="160">
        <v>83426.425000000003</v>
      </c>
      <c r="H34" s="171">
        <f>AVERAGE(D34:E34)</f>
        <v>96517.142857142855</v>
      </c>
      <c r="I34" s="64">
        <f>(H34-G34)/G34</f>
        <v>0.15691332640878297</v>
      </c>
    </row>
    <row r="35" spans="1:9" ht="15.75" x14ac:dyDescent="0.25">
      <c r="A35" s="35"/>
      <c r="B35" s="32" t="s">
        <v>29</v>
      </c>
      <c r="C35" s="15" t="s">
        <v>182</v>
      </c>
      <c r="D35" s="160">
        <v>189166.66666666666</v>
      </c>
      <c r="E35" s="123">
        <v>112500</v>
      </c>
      <c r="F35" s="71">
        <f>D35-E35</f>
        <v>76666.666666666657</v>
      </c>
      <c r="G35" s="160">
        <v>109249.15</v>
      </c>
      <c r="H35" s="171">
        <f>AVERAGE(D35:E35)</f>
        <v>150833.33333333331</v>
      </c>
      <c r="I35" s="64">
        <f>(H35-G35)/G35</f>
        <v>0.3806362185274057</v>
      </c>
    </row>
    <row r="36" spans="1:9" ht="16.5" thickBot="1" x14ac:dyDescent="0.3">
      <c r="A36" s="36"/>
      <c r="B36" s="37" t="s">
        <v>30</v>
      </c>
      <c r="C36" s="15" t="s">
        <v>183</v>
      </c>
      <c r="D36" s="160">
        <v>174443.11111111112</v>
      </c>
      <c r="E36" s="123">
        <v>87500</v>
      </c>
      <c r="F36" s="63">
        <f>D36-E36</f>
        <v>86943.111111111124</v>
      </c>
      <c r="G36" s="163">
        <v>60875.861111111109</v>
      </c>
      <c r="H36" s="171">
        <f>AVERAGE(D36:E36)</f>
        <v>130971.55555555556</v>
      </c>
      <c r="I36" s="72">
        <f>(H36-G36)/G36</f>
        <v>1.1514530253051407</v>
      </c>
    </row>
    <row r="37" spans="1:9" ht="17.25" customHeight="1" thickBot="1" x14ac:dyDescent="0.3">
      <c r="A37" s="35" t="s">
        <v>25</v>
      </c>
      <c r="B37" s="10" t="s">
        <v>51</v>
      </c>
      <c r="C37" s="17"/>
      <c r="D37" s="180"/>
      <c r="E37" s="117"/>
      <c r="F37" s="39"/>
      <c r="G37" s="131"/>
      <c r="H37" s="68"/>
      <c r="I37" s="69"/>
    </row>
    <row r="38" spans="1:9" ht="15.75" x14ac:dyDescent="0.25">
      <c r="A38" s="31"/>
      <c r="B38" s="38" t="s">
        <v>31</v>
      </c>
      <c r="C38" s="19" t="s">
        <v>184</v>
      </c>
      <c r="D38" s="160">
        <v>2195407.5</v>
      </c>
      <c r="E38" s="124">
        <v>2036943.75</v>
      </c>
      <c r="F38" s="61">
        <f>D38-E38</f>
        <v>158463.75</v>
      </c>
      <c r="G38" s="160">
        <v>1811176.575</v>
      </c>
      <c r="H38" s="61">
        <f>AVERAGE(D38:E38)</f>
        <v>2116175.625</v>
      </c>
      <c r="I38" s="70">
        <f>(H38-G38)/G38</f>
        <v>0.16839829656034505</v>
      </c>
    </row>
    <row r="39" spans="1:9" ht="16.5" thickBot="1" x14ac:dyDescent="0.3">
      <c r="A39" s="36"/>
      <c r="B39" s="34" t="s">
        <v>32</v>
      </c>
      <c r="C39" s="16" t="s">
        <v>185</v>
      </c>
      <c r="D39" s="160">
        <v>1327261</v>
      </c>
      <c r="E39" s="125">
        <v>1464581.25</v>
      </c>
      <c r="F39" s="66">
        <f>D39-E39</f>
        <v>-137320.25</v>
      </c>
      <c r="G39" s="160">
        <v>1105097.8722222222</v>
      </c>
      <c r="H39" s="73">
        <f>AVERAGE(D39:E39)</f>
        <v>1395921.125</v>
      </c>
      <c r="I39" s="67">
        <f>(H39-G39)/G39</f>
        <v>0.26316515494954884</v>
      </c>
    </row>
    <row r="40" spans="1:9" ht="15.75" customHeight="1" thickBot="1" x14ac:dyDescent="0.3">
      <c r="A40" s="215"/>
      <c r="B40" s="216"/>
      <c r="C40" s="217"/>
      <c r="D40" s="75">
        <f>SUM(D15:D39)</f>
        <v>6702417.3698412692</v>
      </c>
      <c r="E40" s="75">
        <f>SUM(E15:E39)</f>
        <v>5899565.54</v>
      </c>
      <c r="F40" s="75">
        <f>SUM(F15:F39)</f>
        <v>802851.82984126988</v>
      </c>
      <c r="G40" s="75">
        <f>SUM(G15:G39)</f>
        <v>5102971.291666667</v>
      </c>
      <c r="H40" s="75">
        <f>AVERAGE(D40:E40)</f>
        <v>6300991.4549206346</v>
      </c>
      <c r="I40" s="67">
        <f>(H40-G40)/G40</f>
        <v>0.2347691364069355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49" zoomScaleNormal="100" workbookViewId="0">
      <selection activeCell="I66" sqref="I66"/>
    </sheetView>
  </sheetViews>
  <sheetFormatPr defaultRowHeight="15" x14ac:dyDescent="0.2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</row>
    <row r="11" spans="1:9" ht="16.5" x14ac:dyDescent="0.25">
      <c r="A11" s="2"/>
      <c r="B11" s="2"/>
      <c r="C11" s="2"/>
    </row>
    <row r="12" spans="1:9" s="116" customFormat="1" ht="15.75" thickBot="1" x14ac:dyDescent="0.3">
      <c r="A12" s="9"/>
      <c r="B12" s="9"/>
      <c r="E12" s="27"/>
    </row>
    <row r="13" spans="1:9" ht="24.75" customHeight="1" x14ac:dyDescent="0.25">
      <c r="A13" s="203" t="s">
        <v>3</v>
      </c>
      <c r="B13" s="209"/>
      <c r="C13" s="211" t="s">
        <v>0</v>
      </c>
      <c r="D13" s="205" t="s">
        <v>23</v>
      </c>
      <c r="E13" s="205" t="s">
        <v>219</v>
      </c>
      <c r="F13" s="222" t="s">
        <v>228</v>
      </c>
      <c r="G13" s="205" t="s">
        <v>197</v>
      </c>
      <c r="H13" s="222" t="s">
        <v>223</v>
      </c>
      <c r="I13" s="205" t="s">
        <v>187</v>
      </c>
    </row>
    <row r="14" spans="1:9" ht="33.75" customHeight="1" thickBot="1" x14ac:dyDescent="0.3">
      <c r="A14" s="204"/>
      <c r="B14" s="210"/>
      <c r="C14" s="212"/>
      <c r="D14" s="225"/>
      <c r="E14" s="206"/>
      <c r="F14" s="223"/>
      <c r="G14" s="224"/>
      <c r="H14" s="223"/>
      <c r="I14" s="224"/>
    </row>
    <row r="15" spans="1:9" ht="17.25" customHeight="1" thickBot="1" x14ac:dyDescent="0.3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 x14ac:dyDescent="0.25">
      <c r="A16" s="31"/>
      <c r="B16" s="38" t="s">
        <v>4</v>
      </c>
      <c r="C16" s="14" t="s">
        <v>84</v>
      </c>
      <c r="D16" s="11" t="s">
        <v>161</v>
      </c>
      <c r="E16" s="157">
        <v>98291.137499999997</v>
      </c>
      <c r="F16" s="40">
        <v>158749.875</v>
      </c>
      <c r="G16" s="21">
        <f t="shared" ref="G16:G31" si="0">(F16-E16)/E16</f>
        <v>0.6150985636929881</v>
      </c>
      <c r="H16" s="157">
        <v>207360.44444444444</v>
      </c>
      <c r="I16" s="21">
        <f t="shared" ref="I16:I31" si="1">(F16-H16)/H16</f>
        <v>-0.23442546901691308</v>
      </c>
    </row>
    <row r="17" spans="1:9" ht="15.75" x14ac:dyDescent="0.25">
      <c r="A17" s="35"/>
      <c r="B17" s="32" t="s">
        <v>5</v>
      </c>
      <c r="C17" s="15" t="s">
        <v>85</v>
      </c>
      <c r="D17" s="11" t="s">
        <v>161</v>
      </c>
      <c r="E17" s="160">
        <v>137096.50138888889</v>
      </c>
      <c r="F17" s="44">
        <v>145242.38888888888</v>
      </c>
      <c r="G17" s="21">
        <f t="shared" si="0"/>
        <v>5.9417179997126993E-2</v>
      </c>
      <c r="H17" s="160">
        <v>152950.72222222222</v>
      </c>
      <c r="I17" s="21">
        <f t="shared" si="1"/>
        <v>-5.0397495489651237E-2</v>
      </c>
    </row>
    <row r="18" spans="1:9" ht="15.75" x14ac:dyDescent="0.25">
      <c r="A18" s="35"/>
      <c r="B18" s="32" t="s">
        <v>6</v>
      </c>
      <c r="C18" s="15" t="s">
        <v>86</v>
      </c>
      <c r="D18" s="11" t="s">
        <v>161</v>
      </c>
      <c r="E18" s="160">
        <v>148561.9</v>
      </c>
      <c r="F18" s="44">
        <v>163159.05555555556</v>
      </c>
      <c r="G18" s="21">
        <f t="shared" si="0"/>
        <v>9.8256387105681658E-2</v>
      </c>
      <c r="H18" s="160">
        <v>186284.05555555556</v>
      </c>
      <c r="I18" s="21">
        <f t="shared" si="1"/>
        <v>-0.12413837529483795</v>
      </c>
    </row>
    <row r="19" spans="1:9" ht="15.75" x14ac:dyDescent="0.25">
      <c r="A19" s="35"/>
      <c r="B19" s="32" t="s">
        <v>7</v>
      </c>
      <c r="C19" s="15" t="s">
        <v>87</v>
      </c>
      <c r="D19" s="11" t="s">
        <v>161</v>
      </c>
      <c r="E19" s="160">
        <v>42132.7</v>
      </c>
      <c r="F19" s="44">
        <v>52291</v>
      </c>
      <c r="G19" s="21">
        <f t="shared" si="0"/>
        <v>0.24110251657263845</v>
      </c>
      <c r="H19" s="160">
        <v>54367.388888888891</v>
      </c>
      <c r="I19" s="21">
        <f t="shared" si="1"/>
        <v>-3.8191808202016557E-2</v>
      </c>
    </row>
    <row r="20" spans="1:9" ht="17.25" customHeight="1" x14ac:dyDescent="0.25">
      <c r="A20" s="35"/>
      <c r="B20" s="32" t="s">
        <v>8</v>
      </c>
      <c r="C20" s="15" t="s">
        <v>89</v>
      </c>
      <c r="D20" s="11" t="s">
        <v>161</v>
      </c>
      <c r="E20" s="160">
        <v>361843</v>
      </c>
      <c r="F20" s="44">
        <v>516517.71428571426</v>
      </c>
      <c r="G20" s="21">
        <f t="shared" si="0"/>
        <v>0.42746360793414345</v>
      </c>
      <c r="H20" s="160">
        <v>524999.875</v>
      </c>
      <c r="I20" s="21">
        <f t="shared" si="1"/>
        <v>-1.6156500445425322E-2</v>
      </c>
    </row>
    <row r="21" spans="1:9" ht="15.75" x14ac:dyDescent="0.25">
      <c r="A21" s="35"/>
      <c r="B21" s="32" t="s">
        <v>9</v>
      </c>
      <c r="C21" s="15" t="s">
        <v>88</v>
      </c>
      <c r="D21" s="136" t="s">
        <v>161</v>
      </c>
      <c r="E21" s="160">
        <v>147895.20000000001</v>
      </c>
      <c r="F21" s="44">
        <v>130068.77777777778</v>
      </c>
      <c r="G21" s="21">
        <f t="shared" si="0"/>
        <v>-0.12053415000772323</v>
      </c>
      <c r="H21" s="160">
        <v>120874.875</v>
      </c>
      <c r="I21" s="21">
        <f t="shared" si="1"/>
        <v>7.6061321906457244E-2</v>
      </c>
    </row>
    <row r="22" spans="1:9" ht="15.75" x14ac:dyDescent="0.25">
      <c r="A22" s="35"/>
      <c r="B22" s="32" t="s">
        <v>10</v>
      </c>
      <c r="C22" s="15" t="s">
        <v>90</v>
      </c>
      <c r="D22" s="11" t="s">
        <v>161</v>
      </c>
      <c r="E22" s="160">
        <v>83978.55</v>
      </c>
      <c r="F22" s="44">
        <v>127187.375</v>
      </c>
      <c r="G22" s="21">
        <f t="shared" si="0"/>
        <v>0.5145221607184215</v>
      </c>
      <c r="H22" s="160">
        <v>128749.875</v>
      </c>
      <c r="I22" s="21">
        <f t="shared" si="1"/>
        <v>-1.2135934112557391E-2</v>
      </c>
    </row>
    <row r="23" spans="1:9" ht="15.75" x14ac:dyDescent="0.25">
      <c r="A23" s="35"/>
      <c r="B23" s="153" t="s">
        <v>11</v>
      </c>
      <c r="C23" s="140" t="s">
        <v>91</v>
      </c>
      <c r="D23" s="138" t="s">
        <v>81</v>
      </c>
      <c r="E23" s="160">
        <v>30986.85</v>
      </c>
      <c r="F23" s="160">
        <v>38274.796111111107</v>
      </c>
      <c r="G23" s="21">
        <f t="shared" si="0"/>
        <v>0.23519480396074816</v>
      </c>
      <c r="H23" s="160">
        <v>39999.333333333328</v>
      </c>
      <c r="I23" s="21">
        <f t="shared" si="1"/>
        <v>-4.3114149124707617E-2</v>
      </c>
    </row>
    <row r="24" spans="1:9" ht="15.75" x14ac:dyDescent="0.25">
      <c r="A24" s="35"/>
      <c r="B24" s="153" t="s">
        <v>12</v>
      </c>
      <c r="C24" s="140" t="s">
        <v>92</v>
      </c>
      <c r="D24" s="138" t="s">
        <v>81</v>
      </c>
      <c r="E24" s="160">
        <v>47554.85555555555</v>
      </c>
      <c r="F24" s="160">
        <v>40809.518333333333</v>
      </c>
      <c r="G24" s="21">
        <f t="shared" si="0"/>
        <v>-0.14184329115124816</v>
      </c>
      <c r="H24" s="160">
        <v>46492.388888888891</v>
      </c>
      <c r="I24" s="21">
        <f t="shared" si="1"/>
        <v>-0.12223227696767575</v>
      </c>
    </row>
    <row r="25" spans="1:9" ht="15.75" x14ac:dyDescent="0.25">
      <c r="A25" s="35"/>
      <c r="B25" s="32" t="s">
        <v>13</v>
      </c>
      <c r="C25" s="140" t="s">
        <v>93</v>
      </c>
      <c r="D25" s="138" t="s">
        <v>81</v>
      </c>
      <c r="E25" s="160">
        <v>53692.338888888888</v>
      </c>
      <c r="F25" s="44">
        <v>43309.518333333333</v>
      </c>
      <c r="G25" s="21">
        <f t="shared" si="0"/>
        <v>-0.19337620171551473</v>
      </c>
      <c r="H25" s="160">
        <v>53784.055555555555</v>
      </c>
      <c r="I25" s="21">
        <f t="shared" si="1"/>
        <v>-0.19475171803291558</v>
      </c>
    </row>
    <row r="26" spans="1:9" ht="15.75" x14ac:dyDescent="0.25">
      <c r="A26" s="35"/>
      <c r="B26" s="153" t="s">
        <v>14</v>
      </c>
      <c r="C26" s="140" t="s">
        <v>94</v>
      </c>
      <c r="D26" s="138" t="s">
        <v>81</v>
      </c>
      <c r="E26" s="160">
        <v>42046.522222222222</v>
      </c>
      <c r="F26" s="160">
        <v>41087.296111111107</v>
      </c>
      <c r="G26" s="21">
        <f t="shared" si="0"/>
        <v>-2.2813447115589247E-2</v>
      </c>
      <c r="H26" s="160">
        <v>47811.833333333328</v>
      </c>
      <c r="I26" s="21">
        <f t="shared" si="1"/>
        <v>-0.14064587683430299</v>
      </c>
    </row>
    <row r="27" spans="1:9" ht="15.75" x14ac:dyDescent="0.25">
      <c r="A27" s="35"/>
      <c r="B27" s="32" t="s">
        <v>15</v>
      </c>
      <c r="C27" s="15" t="s">
        <v>95</v>
      </c>
      <c r="D27" s="138" t="s">
        <v>82</v>
      </c>
      <c r="E27" s="160">
        <v>96916.05</v>
      </c>
      <c r="F27" s="44">
        <v>122499.33333333333</v>
      </c>
      <c r="G27" s="21">
        <f t="shared" si="0"/>
        <v>0.26397364867153916</v>
      </c>
      <c r="H27" s="160">
        <v>133784.05555555556</v>
      </c>
      <c r="I27" s="21">
        <f t="shared" si="1"/>
        <v>-8.4350277582488947E-2</v>
      </c>
    </row>
    <row r="28" spans="1:9" ht="15.75" x14ac:dyDescent="0.25">
      <c r="A28" s="35"/>
      <c r="B28" s="153" t="s">
        <v>16</v>
      </c>
      <c r="C28" s="140" t="s">
        <v>96</v>
      </c>
      <c r="D28" s="138" t="s">
        <v>81</v>
      </c>
      <c r="E28" s="160">
        <v>48435.411111111112</v>
      </c>
      <c r="F28" s="160">
        <v>41087.296111111107</v>
      </c>
      <c r="G28" s="21">
        <f t="shared" si="0"/>
        <v>-0.15170956189766588</v>
      </c>
      <c r="H28" s="160">
        <v>46561.833333333328</v>
      </c>
      <c r="I28" s="21">
        <f t="shared" si="1"/>
        <v>-0.11757563717541668</v>
      </c>
    </row>
    <row r="29" spans="1:9" ht="15.75" x14ac:dyDescent="0.25">
      <c r="A29" s="35"/>
      <c r="B29" s="32" t="s">
        <v>17</v>
      </c>
      <c r="C29" s="15" t="s">
        <v>97</v>
      </c>
      <c r="D29" s="138" t="s">
        <v>161</v>
      </c>
      <c r="E29" s="160">
        <v>68444.3</v>
      </c>
      <c r="F29" s="44">
        <v>96527.111111111109</v>
      </c>
      <c r="G29" s="21">
        <f t="shared" si="0"/>
        <v>0.41030167758470909</v>
      </c>
      <c r="H29" s="160">
        <v>99478.5</v>
      </c>
      <c r="I29" s="21">
        <f t="shared" si="1"/>
        <v>-2.9668610693656321E-2</v>
      </c>
    </row>
    <row r="30" spans="1:9" ht="15.75" x14ac:dyDescent="0.25">
      <c r="A30" s="35"/>
      <c r="B30" s="32" t="s">
        <v>18</v>
      </c>
      <c r="C30" s="15" t="s">
        <v>98</v>
      </c>
      <c r="D30" s="138" t="s">
        <v>83</v>
      </c>
      <c r="E30" s="160">
        <v>116514.65</v>
      </c>
      <c r="F30" s="44">
        <v>147228.35333333333</v>
      </c>
      <c r="G30" s="21">
        <f t="shared" si="0"/>
        <v>0.26360379002411577</v>
      </c>
      <c r="H30" s="160">
        <v>126245.27</v>
      </c>
      <c r="I30" s="21">
        <f t="shared" si="1"/>
        <v>0.16620886733683826</v>
      </c>
    </row>
    <row r="31" spans="1:9" ht="16.5" thickBot="1" x14ac:dyDescent="0.3">
      <c r="A31" s="36"/>
      <c r="B31" s="154" t="s">
        <v>19</v>
      </c>
      <c r="C31" s="141" t="s">
        <v>99</v>
      </c>
      <c r="D31" s="137" t="s">
        <v>161</v>
      </c>
      <c r="E31" s="163">
        <v>67354.013888888891</v>
      </c>
      <c r="F31" s="163">
        <v>75562.375</v>
      </c>
      <c r="G31" s="147">
        <f t="shared" si="0"/>
        <v>0.12186892268443127</v>
      </c>
      <c r="H31" s="163">
        <v>76874.875</v>
      </c>
      <c r="I31" s="147">
        <f t="shared" si="1"/>
        <v>-1.7073198493005679E-2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131"/>
      <c r="F32" s="39"/>
      <c r="G32" s="39"/>
      <c r="H32" s="131"/>
      <c r="I32" s="8"/>
    </row>
    <row r="33" spans="1:9" ht="15.75" x14ac:dyDescent="0.25">
      <c r="A33" s="31"/>
      <c r="B33" s="37" t="s">
        <v>26</v>
      </c>
      <c r="C33" s="18" t="s">
        <v>100</v>
      </c>
      <c r="D33" s="20" t="s">
        <v>161</v>
      </c>
      <c r="E33" s="166">
        <v>172117.38055555557</v>
      </c>
      <c r="F33" s="51">
        <v>235902.11111111112</v>
      </c>
      <c r="G33" s="21">
        <f>(F33-E33)/E33</f>
        <v>0.3705885503815653</v>
      </c>
      <c r="H33" s="166">
        <v>234929.88888888888</v>
      </c>
      <c r="I33" s="21">
        <f>(F33-H33)/H33</f>
        <v>4.1383504960582724E-3</v>
      </c>
    </row>
    <row r="34" spans="1:9" ht="15.75" x14ac:dyDescent="0.25">
      <c r="A34" s="35"/>
      <c r="B34" s="32" t="s">
        <v>27</v>
      </c>
      <c r="C34" s="15" t="s">
        <v>101</v>
      </c>
      <c r="D34" s="11" t="s">
        <v>161</v>
      </c>
      <c r="E34" s="160">
        <v>169284.04722222223</v>
      </c>
      <c r="F34" s="44">
        <v>235068.77777777778</v>
      </c>
      <c r="G34" s="21">
        <f>(F34-E34)/E34</f>
        <v>0.3886056107176995</v>
      </c>
      <c r="H34" s="160">
        <v>239721.55555555556</v>
      </c>
      <c r="I34" s="21">
        <f>(F34-H34)/H34</f>
        <v>-1.9409092215320195E-2</v>
      </c>
    </row>
    <row r="35" spans="1:9" ht="15.75" x14ac:dyDescent="0.25">
      <c r="A35" s="35"/>
      <c r="B35" s="37" t="s">
        <v>28</v>
      </c>
      <c r="C35" s="140" t="s">
        <v>102</v>
      </c>
      <c r="D35" s="11" t="s">
        <v>161</v>
      </c>
      <c r="E35" s="160">
        <v>83426.425000000003</v>
      </c>
      <c r="F35" s="44">
        <v>96517.142857142855</v>
      </c>
      <c r="G35" s="21">
        <f>(F35-E35)/E35</f>
        <v>0.15691332640878297</v>
      </c>
      <c r="H35" s="160">
        <v>80668.92857142858</v>
      </c>
      <c r="I35" s="21">
        <f>(F35-H35)/H35</f>
        <v>0.19645995758678533</v>
      </c>
    </row>
    <row r="36" spans="1:9" ht="15.75" x14ac:dyDescent="0.25">
      <c r="A36" s="35"/>
      <c r="B36" s="32" t="s">
        <v>29</v>
      </c>
      <c r="C36" s="15" t="s">
        <v>103</v>
      </c>
      <c r="D36" s="11" t="s">
        <v>161</v>
      </c>
      <c r="E36" s="160">
        <v>109249.15</v>
      </c>
      <c r="F36" s="44">
        <v>150833.33333333331</v>
      </c>
      <c r="G36" s="21">
        <f>(F36-E36)/E36</f>
        <v>0.3806362185274057</v>
      </c>
      <c r="H36" s="160">
        <v>150445.71428571429</v>
      </c>
      <c r="I36" s="21">
        <f>(F36-H36)/H36</f>
        <v>2.5764711840371166E-3</v>
      </c>
    </row>
    <row r="37" spans="1:9" ht="16.5" thickBot="1" x14ac:dyDescent="0.3">
      <c r="A37" s="36"/>
      <c r="B37" s="37" t="s">
        <v>30</v>
      </c>
      <c r="C37" s="140" t="s">
        <v>104</v>
      </c>
      <c r="D37" s="148" t="s">
        <v>161</v>
      </c>
      <c r="E37" s="163">
        <v>60875.861111111109</v>
      </c>
      <c r="F37" s="163">
        <v>130971.55555555556</v>
      </c>
      <c r="G37" s="147">
        <f>(F37-E37)/E37</f>
        <v>1.1514530253051407</v>
      </c>
      <c r="H37" s="163">
        <v>138506.27777777778</v>
      </c>
      <c r="I37" s="147">
        <f>(F37-H37)/H37</f>
        <v>-5.4399860736356491E-2</v>
      </c>
    </row>
    <row r="38" spans="1:9" ht="17.25" customHeight="1" thickBot="1" x14ac:dyDescent="0.3">
      <c r="A38" s="35" t="s">
        <v>25</v>
      </c>
      <c r="B38" s="26" t="s">
        <v>51</v>
      </c>
      <c r="C38" s="5"/>
      <c r="D38" s="6"/>
      <c r="E38" s="131"/>
      <c r="F38" s="39"/>
      <c r="G38" s="39"/>
      <c r="H38" s="131"/>
      <c r="I38" s="114"/>
    </row>
    <row r="39" spans="1:9" ht="15.75" x14ac:dyDescent="0.25">
      <c r="A39" s="31"/>
      <c r="B39" s="38" t="s">
        <v>31</v>
      </c>
      <c r="C39" s="15" t="s">
        <v>105</v>
      </c>
      <c r="D39" s="20" t="s">
        <v>161</v>
      </c>
      <c r="E39" s="160">
        <v>1811176.575</v>
      </c>
      <c r="F39" s="44">
        <v>2116175.625</v>
      </c>
      <c r="G39" s="21">
        <f t="shared" ref="G39:G44" si="2">(F39-E39)/E39</f>
        <v>0.16839829656034505</v>
      </c>
      <c r="H39" s="160">
        <v>2114680.625</v>
      </c>
      <c r="I39" s="21">
        <f t="shared" ref="I39:I44" si="3">(F39-H39)/H39</f>
        <v>7.0696254664933149E-4</v>
      </c>
    </row>
    <row r="40" spans="1:9" ht="15.75" x14ac:dyDescent="0.25">
      <c r="A40" s="35"/>
      <c r="B40" s="32" t="s">
        <v>32</v>
      </c>
      <c r="C40" s="15" t="s">
        <v>106</v>
      </c>
      <c r="D40" s="11" t="s">
        <v>161</v>
      </c>
      <c r="E40" s="160">
        <v>1105097.8722222222</v>
      </c>
      <c r="F40" s="44">
        <v>1395921.125</v>
      </c>
      <c r="G40" s="21">
        <f t="shared" si="2"/>
        <v>0.26316515494954884</v>
      </c>
      <c r="H40" s="160">
        <v>1344343.625</v>
      </c>
      <c r="I40" s="21">
        <f t="shared" si="3"/>
        <v>3.8366306828732127E-2</v>
      </c>
    </row>
    <row r="41" spans="1:9" ht="15.75" x14ac:dyDescent="0.25">
      <c r="A41" s="35"/>
      <c r="B41" s="155" t="s">
        <v>33</v>
      </c>
      <c r="C41" s="15" t="s">
        <v>107</v>
      </c>
      <c r="D41" s="136" t="s">
        <v>161</v>
      </c>
      <c r="E41" s="168">
        <v>760555.08750000002</v>
      </c>
      <c r="F41" s="168">
        <v>1071167.5</v>
      </c>
      <c r="G41" s="21">
        <f t="shared" si="2"/>
        <v>0.40840225462300911</v>
      </c>
      <c r="H41" s="168">
        <v>1042185.8571428572</v>
      </c>
      <c r="I41" s="21">
        <f t="shared" si="3"/>
        <v>2.7808516742489429E-2</v>
      </c>
    </row>
    <row r="42" spans="1:9" ht="15.75" x14ac:dyDescent="0.25">
      <c r="A42" s="35"/>
      <c r="B42" s="153" t="s">
        <v>34</v>
      </c>
      <c r="C42" s="15" t="s">
        <v>154</v>
      </c>
      <c r="D42" s="136" t="s">
        <v>161</v>
      </c>
      <c r="E42" s="161">
        <v>364630.5</v>
      </c>
      <c r="F42" s="161">
        <v>339514.5</v>
      </c>
      <c r="G42" s="21">
        <f t="shared" si="2"/>
        <v>-6.8880688806888066E-2</v>
      </c>
      <c r="H42" s="161">
        <v>355212</v>
      </c>
      <c r="I42" s="21">
        <f t="shared" si="3"/>
        <v>-4.4191919191919192E-2</v>
      </c>
    </row>
    <row r="43" spans="1:9" ht="15.75" x14ac:dyDescent="0.25">
      <c r="A43" s="35"/>
      <c r="B43" s="153" t="s">
        <v>35</v>
      </c>
      <c r="C43" s="15" t="s">
        <v>152</v>
      </c>
      <c r="D43" s="136" t="s">
        <v>161</v>
      </c>
      <c r="E43" s="161">
        <v>288161.25</v>
      </c>
      <c r="F43" s="161">
        <v>201825</v>
      </c>
      <c r="G43" s="21">
        <f t="shared" si="2"/>
        <v>-0.29961089494163423</v>
      </c>
      <c r="H43" s="161">
        <v>309465</v>
      </c>
      <c r="I43" s="21">
        <f t="shared" si="3"/>
        <v>-0.34782608695652173</v>
      </c>
    </row>
    <row r="44" spans="1:9" ht="16.5" customHeight="1" thickBot="1" x14ac:dyDescent="0.3">
      <c r="A44" s="36"/>
      <c r="B44" s="153" t="s">
        <v>36</v>
      </c>
      <c r="C44" s="15" t="s">
        <v>153</v>
      </c>
      <c r="D44" s="136" t="s">
        <v>161</v>
      </c>
      <c r="E44" s="164">
        <v>1003834.3999999999</v>
      </c>
      <c r="F44" s="164">
        <v>918169.2</v>
      </c>
      <c r="G44" s="151">
        <f t="shared" si="2"/>
        <v>-8.5337980049298934E-2</v>
      </c>
      <c r="H44" s="164">
        <v>926601</v>
      </c>
      <c r="I44" s="151">
        <f t="shared" si="3"/>
        <v>-9.0997095837367387E-3</v>
      </c>
    </row>
    <row r="45" spans="1:9" ht="17.25" customHeight="1" thickBot="1" x14ac:dyDescent="0.3">
      <c r="A45" s="35" t="s">
        <v>37</v>
      </c>
      <c r="B45" s="26" t="s">
        <v>52</v>
      </c>
      <c r="C45" s="5"/>
      <c r="D45" s="6"/>
      <c r="E45" s="131"/>
      <c r="F45" s="112"/>
      <c r="G45" s="39"/>
      <c r="H45" s="127"/>
      <c r="I45" s="8"/>
    </row>
    <row r="46" spans="1:9" ht="15.75" x14ac:dyDescent="0.25">
      <c r="A46" s="31"/>
      <c r="B46" s="32" t="s">
        <v>45</v>
      </c>
      <c r="C46" s="15" t="s">
        <v>109</v>
      </c>
      <c r="D46" s="20" t="s">
        <v>108</v>
      </c>
      <c r="E46" s="158">
        <v>334440.72916666669</v>
      </c>
      <c r="F46" s="41">
        <v>454928.5</v>
      </c>
      <c r="G46" s="21">
        <f t="shared" ref="G46:G51" si="4">(F46-E46)/E46</f>
        <v>0.36026643983690426</v>
      </c>
      <c r="H46" s="158">
        <v>433507.28571428574</v>
      </c>
      <c r="I46" s="21">
        <f t="shared" ref="I46:I51" si="5">(F46-H46)/H46</f>
        <v>4.9413735343383523E-2</v>
      </c>
    </row>
    <row r="47" spans="1:9" ht="15.75" x14ac:dyDescent="0.25">
      <c r="A47" s="35"/>
      <c r="B47" s="32" t="s">
        <v>46</v>
      </c>
      <c r="C47" s="15" t="s">
        <v>111</v>
      </c>
      <c r="D47" s="13" t="s">
        <v>110</v>
      </c>
      <c r="E47" s="161">
        <v>316942.59166666667</v>
      </c>
      <c r="F47" s="45">
        <v>332002.125</v>
      </c>
      <c r="G47" s="21">
        <f t="shared" si="4"/>
        <v>4.7515019215756474E-2</v>
      </c>
      <c r="H47" s="161">
        <v>332002.125</v>
      </c>
      <c r="I47" s="21">
        <f t="shared" si="5"/>
        <v>0</v>
      </c>
    </row>
    <row r="48" spans="1:9" ht="15.75" x14ac:dyDescent="0.25">
      <c r="A48" s="35"/>
      <c r="B48" s="32" t="s">
        <v>47</v>
      </c>
      <c r="C48" s="15" t="s">
        <v>113</v>
      </c>
      <c r="D48" s="136" t="s">
        <v>114</v>
      </c>
      <c r="E48" s="161">
        <v>996615</v>
      </c>
      <c r="F48" s="45">
        <v>1124709.857142857</v>
      </c>
      <c r="G48" s="21">
        <f t="shared" si="4"/>
        <v>0.12852993095915377</v>
      </c>
      <c r="H48" s="161">
        <v>1124709.857142857</v>
      </c>
      <c r="I48" s="21">
        <f t="shared" si="5"/>
        <v>0</v>
      </c>
    </row>
    <row r="49" spans="1:11" ht="15.75" x14ac:dyDescent="0.25">
      <c r="A49" s="35"/>
      <c r="B49" s="32" t="s">
        <v>48</v>
      </c>
      <c r="C49" s="15" t="s">
        <v>157</v>
      </c>
      <c r="D49" s="136" t="s">
        <v>114</v>
      </c>
      <c r="E49" s="161">
        <v>1341398.09375</v>
      </c>
      <c r="F49" s="161">
        <v>1501706.142857143</v>
      </c>
      <c r="G49" s="21">
        <f t="shared" si="4"/>
        <v>0.119508183181465</v>
      </c>
      <c r="H49" s="161">
        <v>1501706.142857143</v>
      </c>
      <c r="I49" s="21">
        <f t="shared" si="5"/>
        <v>0</v>
      </c>
    </row>
    <row r="50" spans="1:11" ht="15.75" x14ac:dyDescent="0.25">
      <c r="A50" s="35"/>
      <c r="B50" s="32" t="s">
        <v>49</v>
      </c>
      <c r="C50" s="15" t="s">
        <v>158</v>
      </c>
      <c r="D50" s="13" t="s">
        <v>199</v>
      </c>
      <c r="E50" s="161">
        <v>164207.0625</v>
      </c>
      <c r="F50" s="45">
        <v>167514.75</v>
      </c>
      <c r="G50" s="21">
        <f t="shared" si="4"/>
        <v>2.0143393649709799E-2</v>
      </c>
      <c r="H50" s="161">
        <v>167514.75</v>
      </c>
      <c r="I50" s="21">
        <f t="shared" si="5"/>
        <v>0</v>
      </c>
    </row>
    <row r="51" spans="1:11" ht="16.5" customHeight="1" thickBot="1" x14ac:dyDescent="0.3">
      <c r="A51" s="36"/>
      <c r="B51" s="32" t="s">
        <v>50</v>
      </c>
      <c r="C51" s="118" t="s">
        <v>159</v>
      </c>
      <c r="D51" s="137" t="s">
        <v>112</v>
      </c>
      <c r="E51" s="164">
        <v>1693433.625</v>
      </c>
      <c r="F51" s="164">
        <v>1714615.5</v>
      </c>
      <c r="G51" s="151">
        <f t="shared" si="4"/>
        <v>1.250824046912379E-2</v>
      </c>
      <c r="H51" s="164">
        <v>1714615.5</v>
      </c>
      <c r="I51" s="151">
        <f t="shared" si="5"/>
        <v>0</v>
      </c>
    </row>
    <row r="52" spans="1:11" ht="17.25" customHeight="1" thickBot="1" x14ac:dyDescent="0.3">
      <c r="A52" s="35" t="s">
        <v>44</v>
      </c>
      <c r="B52" s="26" t="s">
        <v>57</v>
      </c>
      <c r="C52" s="5"/>
      <c r="D52" s="6"/>
      <c r="E52" s="131"/>
      <c r="F52" s="39"/>
      <c r="G52" s="39"/>
      <c r="H52" s="131"/>
      <c r="I52" s="8"/>
    </row>
    <row r="53" spans="1:11" ht="15.75" x14ac:dyDescent="0.25">
      <c r="A53" s="31"/>
      <c r="B53" s="83" t="s">
        <v>38</v>
      </c>
      <c r="C53" s="19" t="s">
        <v>115</v>
      </c>
      <c r="D53" s="20" t="s">
        <v>114</v>
      </c>
      <c r="E53" s="158">
        <v>153676.04166666666</v>
      </c>
      <c r="F53" s="122">
        <v>143161.20000000001</v>
      </c>
      <c r="G53" s="22">
        <f t="shared" ref="G53:G61" si="6">(F53-E53)/E53</f>
        <v>-6.8422127174995961E-2</v>
      </c>
      <c r="H53" s="122">
        <v>152041.5</v>
      </c>
      <c r="I53" s="22">
        <f t="shared" ref="I53:I61" si="7">(F53-H53)/H53</f>
        <v>-5.8407079646017622E-2</v>
      </c>
      <c r="K53" s="116"/>
    </row>
    <row r="54" spans="1:11" ht="15.75" x14ac:dyDescent="0.25">
      <c r="A54" s="35"/>
      <c r="B54" s="175" t="s">
        <v>39</v>
      </c>
      <c r="C54" s="140" t="s">
        <v>116</v>
      </c>
      <c r="D54" s="136" t="s">
        <v>114</v>
      </c>
      <c r="E54" s="161">
        <v>222971.04166666666</v>
      </c>
      <c r="F54" s="172">
        <v>188594.25</v>
      </c>
      <c r="G54" s="145">
        <f t="shared" si="6"/>
        <v>-0.15417603743385955</v>
      </c>
      <c r="H54" s="172">
        <v>197639</v>
      </c>
      <c r="I54" s="145">
        <f t="shared" si="7"/>
        <v>-4.5763993948562787E-2</v>
      </c>
      <c r="K54" s="116"/>
    </row>
    <row r="55" spans="1:11" ht="15.75" x14ac:dyDescent="0.25">
      <c r="A55" s="35"/>
      <c r="B55" s="175" t="s">
        <v>40</v>
      </c>
      <c r="C55" s="140" t="s">
        <v>117</v>
      </c>
      <c r="D55" s="136" t="s">
        <v>114</v>
      </c>
      <c r="E55" s="161">
        <v>139017.70000000001</v>
      </c>
      <c r="F55" s="172">
        <v>148005</v>
      </c>
      <c r="G55" s="145">
        <f t="shared" si="6"/>
        <v>6.4648602300282534E-2</v>
      </c>
      <c r="H55" s="172">
        <v>148005</v>
      </c>
      <c r="I55" s="145">
        <f t="shared" si="7"/>
        <v>0</v>
      </c>
      <c r="K55" s="116"/>
    </row>
    <row r="56" spans="1:11" ht="15.75" x14ac:dyDescent="0.25">
      <c r="A56" s="35"/>
      <c r="B56" s="175" t="s">
        <v>41</v>
      </c>
      <c r="C56" s="140" t="s">
        <v>118</v>
      </c>
      <c r="D56" s="136" t="s">
        <v>114</v>
      </c>
      <c r="E56" s="161">
        <v>155391.17499999999</v>
      </c>
      <c r="F56" s="172">
        <v>177606</v>
      </c>
      <c r="G56" s="145">
        <f t="shared" si="6"/>
        <v>0.14296066041073449</v>
      </c>
      <c r="H56" s="172">
        <v>178951.5</v>
      </c>
      <c r="I56" s="145">
        <f t="shared" si="7"/>
        <v>-7.5187969924812026E-3</v>
      </c>
      <c r="K56" s="116"/>
    </row>
    <row r="57" spans="1:11" ht="15.75" x14ac:dyDescent="0.25">
      <c r="A57" s="35"/>
      <c r="B57" s="175" t="s">
        <v>42</v>
      </c>
      <c r="C57" s="140" t="s">
        <v>198</v>
      </c>
      <c r="D57" s="136" t="s">
        <v>114</v>
      </c>
      <c r="E57" s="161">
        <v>105001.3125</v>
      </c>
      <c r="F57" s="177">
        <v>109690.28571428571</v>
      </c>
      <c r="G57" s="145">
        <f t="shared" si="6"/>
        <v>4.4656329550982615E-2</v>
      </c>
      <c r="H57" s="177">
        <v>111527</v>
      </c>
      <c r="I57" s="145">
        <f t="shared" si="7"/>
        <v>-1.6468785905783261E-2</v>
      </c>
      <c r="K57" s="116"/>
    </row>
    <row r="58" spans="1:11" ht="16.5" customHeight="1" thickBot="1" x14ac:dyDescent="0.3">
      <c r="A58" s="36"/>
      <c r="B58" s="176" t="s">
        <v>43</v>
      </c>
      <c r="C58" s="141" t="s">
        <v>119</v>
      </c>
      <c r="D58" s="137" t="s">
        <v>114</v>
      </c>
      <c r="E58" s="164">
        <v>166877.4375</v>
      </c>
      <c r="F58" s="164">
        <v>156302.25</v>
      </c>
      <c r="G58" s="150">
        <f t="shared" si="6"/>
        <v>-6.3370984468766184E-2</v>
      </c>
      <c r="H58" s="164">
        <v>156302.25</v>
      </c>
      <c r="I58" s="150">
        <f t="shared" si="7"/>
        <v>0</v>
      </c>
      <c r="K58" s="116"/>
    </row>
    <row r="59" spans="1:11" ht="15.75" x14ac:dyDescent="0.25">
      <c r="A59" s="35"/>
      <c r="B59" s="86" t="s">
        <v>54</v>
      </c>
      <c r="C59" s="139" t="s">
        <v>121</v>
      </c>
      <c r="D59" s="136" t="s">
        <v>120</v>
      </c>
      <c r="E59" s="158">
        <v>185749.69999999998</v>
      </c>
      <c r="F59" s="171">
        <v>269817.59999999998</v>
      </c>
      <c r="G59" s="145">
        <f t="shared" si="6"/>
        <v>0.45258700283230607</v>
      </c>
      <c r="H59" s="171">
        <v>269817.59999999998</v>
      </c>
      <c r="I59" s="145">
        <f t="shared" si="7"/>
        <v>0</v>
      </c>
      <c r="K59" s="116"/>
    </row>
    <row r="60" spans="1:11" ht="15.75" x14ac:dyDescent="0.25">
      <c r="A60" s="35"/>
      <c r="B60" s="175" t="s">
        <v>55</v>
      </c>
      <c r="C60" s="140" t="s">
        <v>122</v>
      </c>
      <c r="D60" s="138" t="s">
        <v>120</v>
      </c>
      <c r="E60" s="161">
        <v>218573.92857142858</v>
      </c>
      <c r="F60" s="172">
        <v>280561.66666666669</v>
      </c>
      <c r="G60" s="145">
        <f t="shared" si="6"/>
        <v>0.28360078670124145</v>
      </c>
      <c r="H60" s="172">
        <v>280561.66666666669</v>
      </c>
      <c r="I60" s="145">
        <f t="shared" si="7"/>
        <v>0</v>
      </c>
      <c r="K60" s="116"/>
    </row>
    <row r="61" spans="1:11" ht="16.5" customHeight="1" thickBot="1" x14ac:dyDescent="0.3">
      <c r="A61" s="36"/>
      <c r="B61" s="85" t="s">
        <v>56</v>
      </c>
      <c r="C61" s="16" t="s">
        <v>123</v>
      </c>
      <c r="D61" s="12" t="s">
        <v>120</v>
      </c>
      <c r="E61" s="164">
        <v>1266491.8333333333</v>
      </c>
      <c r="F61" s="65">
        <v>1853202</v>
      </c>
      <c r="G61" s="28">
        <f t="shared" si="6"/>
        <v>0.46325617838567462</v>
      </c>
      <c r="H61" s="173">
        <v>1853202</v>
      </c>
      <c r="I61" s="28">
        <f t="shared" si="7"/>
        <v>0</v>
      </c>
      <c r="K61" s="116"/>
    </row>
    <row r="62" spans="1:11" ht="17.25" customHeight="1" thickBot="1" x14ac:dyDescent="0.3">
      <c r="A62" s="35" t="s">
        <v>53</v>
      </c>
      <c r="B62" s="26" t="s">
        <v>58</v>
      </c>
      <c r="C62" s="5"/>
      <c r="D62" s="6"/>
      <c r="E62" s="131"/>
      <c r="F62" s="49"/>
      <c r="G62" s="39"/>
      <c r="H62" s="121"/>
      <c r="I62" s="8"/>
      <c r="K62" s="116"/>
    </row>
    <row r="63" spans="1:11" ht="15.75" x14ac:dyDescent="0.25">
      <c r="A63" s="31"/>
      <c r="B63" s="32" t="s">
        <v>59</v>
      </c>
      <c r="C63" s="15" t="s">
        <v>128</v>
      </c>
      <c r="D63" s="20" t="s">
        <v>124</v>
      </c>
      <c r="E63" s="158">
        <v>494335.95833333337</v>
      </c>
      <c r="F63" s="51">
        <v>495912.85714285716</v>
      </c>
      <c r="G63" s="21">
        <f t="shared" ref="G63:G68" si="8">(F63-E63)/E63</f>
        <v>3.189933451008385E-3</v>
      </c>
      <c r="H63" s="166">
        <v>495592.5</v>
      </c>
      <c r="I63" s="21">
        <f t="shared" ref="I63:I68" si="9">(F63-H63)/H63</f>
        <v>6.4641241111832706E-4</v>
      </c>
      <c r="K63" s="116"/>
    </row>
    <row r="64" spans="1:11" ht="15.75" x14ac:dyDescent="0.25">
      <c r="A64" s="35"/>
      <c r="B64" s="32" t="s">
        <v>60</v>
      </c>
      <c r="C64" s="15" t="s">
        <v>129</v>
      </c>
      <c r="D64" s="13" t="s">
        <v>206</v>
      </c>
      <c r="E64" s="161">
        <v>3100635.25</v>
      </c>
      <c r="F64" s="44">
        <v>3497552.5</v>
      </c>
      <c r="G64" s="21">
        <f t="shared" si="8"/>
        <v>0.12801159052810226</v>
      </c>
      <c r="H64" s="160">
        <v>3497552.5</v>
      </c>
      <c r="I64" s="21">
        <f t="shared" si="9"/>
        <v>0</v>
      </c>
      <c r="K64" s="116"/>
    </row>
    <row r="65" spans="1:9" ht="15.75" x14ac:dyDescent="0.25">
      <c r="A65" s="35"/>
      <c r="B65" s="32" t="s">
        <v>61</v>
      </c>
      <c r="C65" s="15" t="s">
        <v>130</v>
      </c>
      <c r="D65" s="13" t="s">
        <v>207</v>
      </c>
      <c r="E65" s="161">
        <v>833760.22222222225</v>
      </c>
      <c r="F65" s="44">
        <v>895206</v>
      </c>
      <c r="G65" s="21">
        <f t="shared" si="8"/>
        <v>7.3697180724220976E-2</v>
      </c>
      <c r="H65" s="160">
        <v>886620.42857142852</v>
      </c>
      <c r="I65" s="21">
        <f t="shared" si="9"/>
        <v>9.6834802717156235E-3</v>
      </c>
    </row>
    <row r="66" spans="1:9" ht="15.75" x14ac:dyDescent="0.25">
      <c r="A66" s="35"/>
      <c r="B66" s="32" t="s">
        <v>62</v>
      </c>
      <c r="C66" s="15" t="s">
        <v>131</v>
      </c>
      <c r="D66" s="13" t="s">
        <v>125</v>
      </c>
      <c r="E66" s="161">
        <v>601229.83333333337</v>
      </c>
      <c r="F66" s="44">
        <v>596056.5</v>
      </c>
      <c r="G66" s="21">
        <f t="shared" si="8"/>
        <v>-8.6045852126988131E-3</v>
      </c>
      <c r="H66" s="160">
        <v>587893.80000000005</v>
      </c>
      <c r="I66" s="21">
        <f t="shared" si="9"/>
        <v>1.3884650595056374E-2</v>
      </c>
    </row>
    <row r="67" spans="1:9" ht="15.75" x14ac:dyDescent="0.25">
      <c r="A67" s="35"/>
      <c r="B67" s="32" t="s">
        <v>63</v>
      </c>
      <c r="C67" s="15" t="s">
        <v>132</v>
      </c>
      <c r="D67" s="13" t="s">
        <v>126</v>
      </c>
      <c r="E67" s="161">
        <v>298652.65625</v>
      </c>
      <c r="F67" s="44">
        <v>312540.42857142858</v>
      </c>
      <c r="G67" s="21">
        <f t="shared" si="8"/>
        <v>4.650141905921381E-2</v>
      </c>
      <c r="H67" s="160">
        <v>312540.42857142858</v>
      </c>
      <c r="I67" s="21">
        <f t="shared" si="9"/>
        <v>0</v>
      </c>
    </row>
    <row r="68" spans="1:9" ht="16.5" customHeight="1" thickBot="1" x14ac:dyDescent="0.3">
      <c r="A68" s="36"/>
      <c r="B68" s="32" t="s">
        <v>64</v>
      </c>
      <c r="C68" s="15" t="s">
        <v>133</v>
      </c>
      <c r="D68" s="137" t="s">
        <v>127</v>
      </c>
      <c r="E68" s="164">
        <v>219632.5</v>
      </c>
      <c r="F68" s="169">
        <v>229888.28571428571</v>
      </c>
      <c r="G68" s="151">
        <f t="shared" si="8"/>
        <v>4.6695210018033353E-2</v>
      </c>
      <c r="H68" s="169">
        <v>229888.28571428571</v>
      </c>
      <c r="I68" s="151">
        <f t="shared" si="9"/>
        <v>0</v>
      </c>
    </row>
    <row r="69" spans="1:9" ht="17.25" customHeight="1" thickBot="1" x14ac:dyDescent="0.3">
      <c r="A69" s="35" t="s">
        <v>65</v>
      </c>
      <c r="B69" s="26" t="s">
        <v>66</v>
      </c>
      <c r="C69" s="5"/>
      <c r="D69" s="6"/>
      <c r="E69" s="131"/>
      <c r="F69" s="49"/>
      <c r="G69" s="49"/>
      <c r="H69" s="121"/>
      <c r="I69" s="8"/>
    </row>
    <row r="70" spans="1:9" ht="15.75" x14ac:dyDescent="0.25">
      <c r="A70" s="31"/>
      <c r="B70" s="32" t="s">
        <v>68</v>
      </c>
      <c r="C70" s="18" t="s">
        <v>138</v>
      </c>
      <c r="D70" s="20" t="s">
        <v>134</v>
      </c>
      <c r="E70" s="158">
        <v>313035</v>
      </c>
      <c r="F70" s="41">
        <v>333684</v>
      </c>
      <c r="G70" s="21">
        <f>(F70-E70)/E70</f>
        <v>6.5963869854808566E-2</v>
      </c>
      <c r="H70" s="158">
        <v>325312</v>
      </c>
      <c r="I70" s="21">
        <f>(F70-H70)/H70</f>
        <v>2.5735294117647058E-2</v>
      </c>
    </row>
    <row r="71" spans="1:9" ht="15.75" x14ac:dyDescent="0.25">
      <c r="A71" s="35"/>
      <c r="B71" s="32" t="s">
        <v>67</v>
      </c>
      <c r="C71" s="140" t="s">
        <v>139</v>
      </c>
      <c r="D71" s="138" t="s">
        <v>135</v>
      </c>
      <c r="E71" s="161">
        <v>205525.42857142858</v>
      </c>
      <c r="F71" s="161">
        <v>211542.5</v>
      </c>
      <c r="G71" s="21">
        <f>(F71-E71)/E71</f>
        <v>2.9276530259029428E-2</v>
      </c>
      <c r="H71" s="161">
        <v>212230.20000000004</v>
      </c>
      <c r="I71" s="21">
        <f>(F71-H71)/H71</f>
        <v>-3.2403493941957394E-3</v>
      </c>
    </row>
    <row r="72" spans="1:9" ht="15.75" x14ac:dyDescent="0.25">
      <c r="A72" s="35"/>
      <c r="B72" s="32" t="s">
        <v>69</v>
      </c>
      <c r="C72" s="140" t="s">
        <v>140</v>
      </c>
      <c r="D72" s="138" t="s">
        <v>136</v>
      </c>
      <c r="E72" s="161">
        <v>98061.47321428571</v>
      </c>
      <c r="F72" s="161">
        <v>117656.5</v>
      </c>
      <c r="G72" s="21">
        <f>(F72-E72)/E72</f>
        <v>0.19982390783478116</v>
      </c>
      <c r="H72" s="161">
        <v>117656.5</v>
      </c>
      <c r="I72" s="21">
        <f>(F72-H72)/H72</f>
        <v>0</v>
      </c>
    </row>
    <row r="73" spans="1:9" ht="15.75" x14ac:dyDescent="0.25">
      <c r="A73" s="35"/>
      <c r="B73" s="32" t="s">
        <v>70</v>
      </c>
      <c r="C73" s="15" t="s">
        <v>141</v>
      </c>
      <c r="D73" s="13" t="s">
        <v>137</v>
      </c>
      <c r="E73" s="161">
        <v>151858.83333333334</v>
      </c>
      <c r="F73" s="45">
        <v>149350.5</v>
      </c>
      <c r="G73" s="21">
        <f>(F73-E73)/E73</f>
        <v>-1.6517533279262711E-2</v>
      </c>
      <c r="H73" s="161">
        <v>149350.5</v>
      </c>
      <c r="I73" s="21">
        <f>(F73-H73)/H73</f>
        <v>0</v>
      </c>
    </row>
    <row r="74" spans="1:9" ht="16.5" customHeight="1" thickBot="1" x14ac:dyDescent="0.3">
      <c r="A74" s="36"/>
      <c r="B74" s="32" t="s">
        <v>71</v>
      </c>
      <c r="C74" s="15" t="s">
        <v>200</v>
      </c>
      <c r="D74" s="12" t="s">
        <v>134</v>
      </c>
      <c r="E74" s="164">
        <v>134293.02499999999</v>
      </c>
      <c r="F74" s="47">
        <v>137938.66666666666</v>
      </c>
      <c r="G74" s="21">
        <f>(F74-E74)/E74</f>
        <v>2.7146917471452169E-2</v>
      </c>
      <c r="H74" s="164">
        <v>134849</v>
      </c>
      <c r="I74" s="21">
        <f>(F74-H74)/H74</f>
        <v>2.2912047302291134E-2</v>
      </c>
    </row>
    <row r="75" spans="1:9" ht="17.25" customHeight="1" thickBot="1" x14ac:dyDescent="0.3">
      <c r="A75" s="35" t="s">
        <v>72</v>
      </c>
      <c r="B75" s="26" t="s">
        <v>73</v>
      </c>
      <c r="C75" s="5"/>
      <c r="D75" s="6"/>
      <c r="E75" s="131"/>
      <c r="F75" s="49"/>
      <c r="G75" s="49"/>
      <c r="H75" s="121"/>
      <c r="I75" s="8"/>
    </row>
    <row r="76" spans="1:9" ht="15.75" x14ac:dyDescent="0.25">
      <c r="A76" s="31"/>
      <c r="B76" s="32" t="s">
        <v>74</v>
      </c>
      <c r="C76" s="15" t="s">
        <v>144</v>
      </c>
      <c r="D76" s="20" t="s">
        <v>142</v>
      </c>
      <c r="E76" s="158">
        <v>70474.28571428571</v>
      </c>
      <c r="F76" s="41">
        <v>74579.142857142855</v>
      </c>
      <c r="G76" s="22">
        <f t="shared" ref="G76:G82" si="10">(F76-E76)/E76</f>
        <v>5.8246168815373423E-2</v>
      </c>
      <c r="H76" s="158">
        <v>74322.857142857145</v>
      </c>
      <c r="I76" s="22">
        <f t="shared" ref="I76:I82" si="11">(F76-H76)/H76</f>
        <v>3.4482758620689095E-3</v>
      </c>
    </row>
    <row r="77" spans="1:9" ht="15.75" x14ac:dyDescent="0.25">
      <c r="A77" s="35"/>
      <c r="B77" s="32" t="s">
        <v>76</v>
      </c>
      <c r="C77" s="15" t="s">
        <v>143</v>
      </c>
      <c r="D77" s="11" t="s">
        <v>161</v>
      </c>
      <c r="E77" s="161">
        <v>91233.15625</v>
      </c>
      <c r="F77" s="30">
        <v>86672.625</v>
      </c>
      <c r="G77" s="21">
        <f t="shared" si="10"/>
        <v>-4.9987651830252229E-2</v>
      </c>
      <c r="H77" s="152">
        <v>86672.625</v>
      </c>
      <c r="I77" s="21">
        <f t="shared" si="11"/>
        <v>0</v>
      </c>
    </row>
    <row r="78" spans="1:9" ht="15.75" x14ac:dyDescent="0.25">
      <c r="A78" s="35"/>
      <c r="B78" s="32" t="s">
        <v>75</v>
      </c>
      <c r="C78" s="15" t="s">
        <v>148</v>
      </c>
      <c r="D78" s="13" t="s">
        <v>145</v>
      </c>
      <c r="E78" s="161">
        <v>57023.571428571428</v>
      </c>
      <c r="F78" s="45">
        <v>54973.285714285717</v>
      </c>
      <c r="G78" s="21">
        <f t="shared" si="10"/>
        <v>-3.5955056179775208E-2</v>
      </c>
      <c r="H78" s="161">
        <v>54973.285714285717</v>
      </c>
      <c r="I78" s="21">
        <f t="shared" si="11"/>
        <v>0</v>
      </c>
    </row>
    <row r="79" spans="1:9" ht="15.75" customHeight="1" x14ac:dyDescent="0.25">
      <c r="A79" s="35"/>
      <c r="B79" s="32" t="s">
        <v>77</v>
      </c>
      <c r="C79" s="15" t="s">
        <v>146</v>
      </c>
      <c r="D79" s="13" t="s">
        <v>162</v>
      </c>
      <c r="E79" s="161">
        <v>91376.875</v>
      </c>
      <c r="F79" s="45">
        <v>101361</v>
      </c>
      <c r="G79" s="21">
        <f t="shared" si="10"/>
        <v>0.10926314781502432</v>
      </c>
      <c r="H79" s="161">
        <v>97388.571428571435</v>
      </c>
      <c r="I79" s="21">
        <f t="shared" si="11"/>
        <v>4.0789473684210459E-2</v>
      </c>
    </row>
    <row r="80" spans="1:9" ht="15.75" x14ac:dyDescent="0.25">
      <c r="A80" s="35"/>
      <c r="B80" s="32" t="s">
        <v>78</v>
      </c>
      <c r="C80" s="15" t="s">
        <v>149</v>
      </c>
      <c r="D80" s="24" t="s">
        <v>147</v>
      </c>
      <c r="E80" s="170">
        <v>144879.57500000001</v>
      </c>
      <c r="F80" s="56">
        <v>146310.66666666666</v>
      </c>
      <c r="G80" s="21">
        <f t="shared" si="10"/>
        <v>9.8778013855068611E-3</v>
      </c>
      <c r="H80" s="170">
        <v>146310.66666666666</v>
      </c>
      <c r="I80" s="21">
        <f t="shared" si="11"/>
        <v>0</v>
      </c>
    </row>
    <row r="81" spans="1:9" ht="15.75" x14ac:dyDescent="0.25">
      <c r="A81" s="35"/>
      <c r="B81" s="32" t="s">
        <v>79</v>
      </c>
      <c r="C81" s="15" t="s">
        <v>155</v>
      </c>
      <c r="D81" s="24" t="s">
        <v>156</v>
      </c>
      <c r="E81" s="170">
        <v>577967</v>
      </c>
      <c r="F81" s="56">
        <v>521829.75</v>
      </c>
      <c r="G81" s="21">
        <f t="shared" si="10"/>
        <v>-9.7128815312984992E-2</v>
      </c>
      <c r="H81" s="170">
        <v>520035.75</v>
      </c>
      <c r="I81" s="21">
        <f t="shared" si="11"/>
        <v>3.4497628288055198E-3</v>
      </c>
    </row>
    <row r="82" spans="1:9" ht="16.5" customHeight="1" thickBot="1" x14ac:dyDescent="0.3">
      <c r="A82" s="33"/>
      <c r="B82" s="154" t="s">
        <v>80</v>
      </c>
      <c r="C82" s="141" t="s">
        <v>151</v>
      </c>
      <c r="D82" s="137" t="s">
        <v>150</v>
      </c>
      <c r="E82" s="164">
        <v>300252.41666666669</v>
      </c>
      <c r="F82" s="164">
        <v>301055.625</v>
      </c>
      <c r="G82" s="147">
        <f t="shared" si="10"/>
        <v>2.6751103030255284E-3</v>
      </c>
      <c r="H82" s="164">
        <v>301055.625</v>
      </c>
      <c r="I82" s="147">
        <f t="shared" si="11"/>
        <v>0</v>
      </c>
    </row>
    <row r="83" spans="1:9" x14ac:dyDescent="0.25">
      <c r="E83"/>
      <c r="F83"/>
      <c r="H83"/>
    </row>
    <row r="84" spans="1:9" x14ac:dyDescent="0.25">
      <c r="H84" s="181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16" zoomScaleNormal="100" workbookViewId="0">
      <selection activeCell="I78" sqref="I78"/>
    </sheetView>
  </sheetViews>
  <sheetFormatPr defaultRowHeight="15" x14ac:dyDescent="0.2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 x14ac:dyDescent="0.25">
      <c r="F1" s="116"/>
      <c r="G1" s="116"/>
      <c r="H1" s="116"/>
      <c r="I1" s="116"/>
    </row>
    <row r="7" spans="1:9" x14ac:dyDescent="0.25">
      <c r="A7" s="4" t="s">
        <v>1</v>
      </c>
      <c r="B7" s="3"/>
      <c r="C7" s="3"/>
    </row>
    <row r="8" spans="1:9" x14ac:dyDescent="0.25">
      <c r="A8" s="4" t="s">
        <v>2</v>
      </c>
      <c r="B8" s="4"/>
      <c r="C8" s="4"/>
    </row>
    <row r="9" spans="1:9" ht="18" x14ac:dyDescent="0.2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6.5" x14ac:dyDescent="0.25">
      <c r="A10" s="2" t="s">
        <v>225</v>
      </c>
      <c r="B10" s="2"/>
      <c r="C10" s="2"/>
      <c r="F10" s="116"/>
      <c r="G10" s="116"/>
      <c r="H10" s="116"/>
    </row>
    <row r="11" spans="1:9" ht="17.25" thickBot="1" x14ac:dyDescent="0.3">
      <c r="A11" s="2"/>
      <c r="B11" s="2"/>
      <c r="C11" s="2"/>
      <c r="D11" s="226" t="s">
        <v>208</v>
      </c>
      <c r="E11" s="226"/>
      <c r="F11" s="186" t="s">
        <v>218</v>
      </c>
      <c r="H11" s="116"/>
    </row>
    <row r="12" spans="1:9" s="116" customFormat="1" ht="24.75" customHeight="1" x14ac:dyDescent="0.25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22" t="s">
        <v>228</v>
      </c>
      <c r="G12" s="205" t="s">
        <v>197</v>
      </c>
      <c r="H12" s="222" t="s">
        <v>223</v>
      </c>
      <c r="I12" s="205" t="s">
        <v>187</v>
      </c>
    </row>
    <row r="13" spans="1:9" s="116" customFormat="1" ht="33.75" customHeight="1" thickBot="1" x14ac:dyDescent="0.3">
      <c r="A13" s="204"/>
      <c r="B13" s="210"/>
      <c r="C13" s="212"/>
      <c r="D13" s="225"/>
      <c r="E13" s="206"/>
      <c r="F13" s="223"/>
      <c r="G13" s="224"/>
      <c r="H13" s="223"/>
      <c r="I13" s="224"/>
    </row>
    <row r="14" spans="1:9" ht="17.25" customHeight="1" thickBot="1" x14ac:dyDescent="0.3">
      <c r="A14" s="31" t="s">
        <v>24</v>
      </c>
      <c r="B14" s="26" t="s">
        <v>22</v>
      </c>
      <c r="C14" s="115"/>
      <c r="D14" s="6"/>
      <c r="E14" s="29"/>
      <c r="F14" s="7"/>
      <c r="G14" s="7"/>
      <c r="H14" s="7"/>
      <c r="I14" s="8"/>
    </row>
    <row r="15" spans="1:9" ht="15.75" customHeight="1" x14ac:dyDescent="0.25">
      <c r="A15" s="119"/>
      <c r="B15" s="156" t="s">
        <v>4</v>
      </c>
      <c r="C15" s="139" t="s">
        <v>84</v>
      </c>
      <c r="D15" s="136" t="s">
        <v>161</v>
      </c>
      <c r="E15" s="157">
        <v>98291.137499999997</v>
      </c>
      <c r="F15" s="157">
        <v>158749.875</v>
      </c>
      <c r="G15" s="145">
        <f>(F15-E15)/E15</f>
        <v>0.6150985636929881</v>
      </c>
      <c r="H15" s="157">
        <v>207360.44444444444</v>
      </c>
      <c r="I15" s="145">
        <f>(F15-H15)/H15</f>
        <v>-0.23442546901691308</v>
      </c>
    </row>
    <row r="16" spans="1:9" ht="15.75" x14ac:dyDescent="0.25">
      <c r="A16" s="120"/>
      <c r="B16" s="153" t="s">
        <v>13</v>
      </c>
      <c r="C16" s="140" t="s">
        <v>93</v>
      </c>
      <c r="D16" s="136" t="s">
        <v>81</v>
      </c>
      <c r="E16" s="160">
        <v>53692.338888888888</v>
      </c>
      <c r="F16" s="160">
        <v>43309.518333333333</v>
      </c>
      <c r="G16" s="145">
        <f>(F16-E16)/E16</f>
        <v>-0.19337620171551473</v>
      </c>
      <c r="H16" s="160">
        <v>53784.055555555555</v>
      </c>
      <c r="I16" s="145">
        <f>(F16-H16)/H16</f>
        <v>-0.19475171803291558</v>
      </c>
    </row>
    <row r="17" spans="1:9" ht="15.75" x14ac:dyDescent="0.25">
      <c r="A17" s="120"/>
      <c r="B17" s="153" t="s">
        <v>14</v>
      </c>
      <c r="C17" s="140" t="s">
        <v>94</v>
      </c>
      <c r="D17" s="136" t="s">
        <v>81</v>
      </c>
      <c r="E17" s="160">
        <v>42046.522222222222</v>
      </c>
      <c r="F17" s="160">
        <v>41087.296111111107</v>
      </c>
      <c r="G17" s="145">
        <f>(F17-E17)/E17</f>
        <v>-2.2813447115589247E-2</v>
      </c>
      <c r="H17" s="160">
        <v>47811.833333333328</v>
      </c>
      <c r="I17" s="145">
        <f>(F17-H17)/H17</f>
        <v>-0.14064587683430299</v>
      </c>
    </row>
    <row r="18" spans="1:9" ht="15.75" x14ac:dyDescent="0.25">
      <c r="A18" s="120"/>
      <c r="B18" s="153" t="s">
        <v>6</v>
      </c>
      <c r="C18" s="140" t="s">
        <v>86</v>
      </c>
      <c r="D18" s="136" t="s">
        <v>161</v>
      </c>
      <c r="E18" s="160">
        <v>148561.9</v>
      </c>
      <c r="F18" s="160">
        <v>163159.05555555556</v>
      </c>
      <c r="G18" s="145">
        <f>(F18-E18)/E18</f>
        <v>9.8256387105681658E-2</v>
      </c>
      <c r="H18" s="160">
        <v>186284.05555555556</v>
      </c>
      <c r="I18" s="145">
        <f>(F18-H18)/H18</f>
        <v>-0.12413837529483795</v>
      </c>
    </row>
    <row r="19" spans="1:9" ht="15.75" x14ac:dyDescent="0.25">
      <c r="A19" s="120"/>
      <c r="B19" s="153" t="s">
        <v>12</v>
      </c>
      <c r="C19" s="140" t="s">
        <v>92</v>
      </c>
      <c r="D19" s="136" t="s">
        <v>81</v>
      </c>
      <c r="E19" s="160">
        <v>47554.85555555555</v>
      </c>
      <c r="F19" s="160">
        <v>40809.518333333333</v>
      </c>
      <c r="G19" s="145">
        <f>(F19-E19)/E19</f>
        <v>-0.14184329115124816</v>
      </c>
      <c r="H19" s="160">
        <v>46492.388888888891</v>
      </c>
      <c r="I19" s="145">
        <f>(F19-H19)/H19</f>
        <v>-0.12223227696767575</v>
      </c>
    </row>
    <row r="20" spans="1:9" ht="16.5" customHeight="1" x14ac:dyDescent="0.25">
      <c r="A20" s="120"/>
      <c r="B20" s="153" t="s">
        <v>16</v>
      </c>
      <c r="C20" s="140" t="s">
        <v>96</v>
      </c>
      <c r="D20" s="136" t="s">
        <v>81</v>
      </c>
      <c r="E20" s="160">
        <v>48435.411111111112</v>
      </c>
      <c r="F20" s="160">
        <v>41087.296111111107</v>
      </c>
      <c r="G20" s="145">
        <f>(F20-E20)/E20</f>
        <v>-0.15170956189766588</v>
      </c>
      <c r="H20" s="160">
        <v>46561.833333333328</v>
      </c>
      <c r="I20" s="145">
        <f>(F20-H20)/H20</f>
        <v>-0.11757563717541668</v>
      </c>
    </row>
    <row r="21" spans="1:9" ht="15.75" x14ac:dyDescent="0.25">
      <c r="A21" s="120"/>
      <c r="B21" s="153" t="s">
        <v>15</v>
      </c>
      <c r="C21" s="140" t="s">
        <v>95</v>
      </c>
      <c r="D21" s="136" t="s">
        <v>82</v>
      </c>
      <c r="E21" s="160">
        <v>96916.05</v>
      </c>
      <c r="F21" s="160">
        <v>122499.33333333333</v>
      </c>
      <c r="G21" s="145">
        <f>(F21-E21)/E21</f>
        <v>0.26397364867153916</v>
      </c>
      <c r="H21" s="160">
        <v>133784.05555555556</v>
      </c>
      <c r="I21" s="145">
        <f>(F21-H21)/H21</f>
        <v>-8.4350277582488947E-2</v>
      </c>
    </row>
    <row r="22" spans="1:9" ht="15.75" x14ac:dyDescent="0.25">
      <c r="A22" s="120"/>
      <c r="B22" s="153" t="s">
        <v>5</v>
      </c>
      <c r="C22" s="140" t="s">
        <v>85</v>
      </c>
      <c r="D22" s="138" t="s">
        <v>161</v>
      </c>
      <c r="E22" s="160">
        <v>137096.50138888889</v>
      </c>
      <c r="F22" s="160">
        <v>145242.38888888888</v>
      </c>
      <c r="G22" s="145">
        <f>(F22-E22)/E22</f>
        <v>5.9417179997126993E-2</v>
      </c>
      <c r="H22" s="160">
        <v>152950.72222222222</v>
      </c>
      <c r="I22" s="145">
        <f>(F22-H22)/H22</f>
        <v>-5.0397495489651237E-2</v>
      </c>
    </row>
    <row r="23" spans="1:9" ht="15.75" x14ac:dyDescent="0.25">
      <c r="A23" s="120"/>
      <c r="B23" s="153" t="s">
        <v>11</v>
      </c>
      <c r="C23" s="140" t="s">
        <v>91</v>
      </c>
      <c r="D23" s="138" t="s">
        <v>81</v>
      </c>
      <c r="E23" s="160">
        <v>30986.85</v>
      </c>
      <c r="F23" s="160">
        <v>38274.796111111107</v>
      </c>
      <c r="G23" s="145">
        <f>(F23-E23)/E23</f>
        <v>0.23519480396074816</v>
      </c>
      <c r="H23" s="160">
        <v>39999.333333333328</v>
      </c>
      <c r="I23" s="145">
        <f>(F23-H23)/H23</f>
        <v>-4.3114149124707617E-2</v>
      </c>
    </row>
    <row r="24" spans="1:9" ht="15.75" x14ac:dyDescent="0.25">
      <c r="A24" s="120"/>
      <c r="B24" s="153" t="s">
        <v>7</v>
      </c>
      <c r="C24" s="140" t="s">
        <v>87</v>
      </c>
      <c r="D24" s="138" t="s">
        <v>161</v>
      </c>
      <c r="E24" s="160">
        <v>42132.7</v>
      </c>
      <c r="F24" s="160">
        <v>52291</v>
      </c>
      <c r="G24" s="145">
        <f>(F24-E24)/E24</f>
        <v>0.24110251657263845</v>
      </c>
      <c r="H24" s="160">
        <v>54367.388888888891</v>
      </c>
      <c r="I24" s="145">
        <f>(F24-H24)/H24</f>
        <v>-3.8191808202016557E-2</v>
      </c>
    </row>
    <row r="25" spans="1:9" ht="15.75" x14ac:dyDescent="0.25">
      <c r="A25" s="120"/>
      <c r="B25" s="153" t="s">
        <v>17</v>
      </c>
      <c r="C25" s="140" t="s">
        <v>97</v>
      </c>
      <c r="D25" s="138" t="s">
        <v>161</v>
      </c>
      <c r="E25" s="160">
        <v>68444.3</v>
      </c>
      <c r="F25" s="160">
        <v>96527.111111111109</v>
      </c>
      <c r="G25" s="145">
        <f>(F25-E25)/E25</f>
        <v>0.41030167758470909</v>
      </c>
      <c r="H25" s="160">
        <v>99478.5</v>
      </c>
      <c r="I25" s="145">
        <f>(F25-H25)/H25</f>
        <v>-2.9668610693656321E-2</v>
      </c>
    </row>
    <row r="26" spans="1:9" ht="15.75" x14ac:dyDescent="0.25">
      <c r="A26" s="120"/>
      <c r="B26" s="153" t="s">
        <v>19</v>
      </c>
      <c r="C26" s="140" t="s">
        <v>99</v>
      </c>
      <c r="D26" s="138" t="s">
        <v>161</v>
      </c>
      <c r="E26" s="160">
        <v>67354.013888888891</v>
      </c>
      <c r="F26" s="160">
        <v>75562.375</v>
      </c>
      <c r="G26" s="145">
        <f>(F26-E26)/E26</f>
        <v>0.12186892268443127</v>
      </c>
      <c r="H26" s="160">
        <v>76874.875</v>
      </c>
      <c r="I26" s="145">
        <f>(F26-H26)/H26</f>
        <v>-1.7073198493005679E-2</v>
      </c>
    </row>
    <row r="27" spans="1:9" ht="15.75" x14ac:dyDescent="0.25">
      <c r="A27" s="120"/>
      <c r="B27" s="153" t="s">
        <v>8</v>
      </c>
      <c r="C27" s="140" t="s">
        <v>89</v>
      </c>
      <c r="D27" s="138" t="s">
        <v>161</v>
      </c>
      <c r="E27" s="160">
        <v>361843</v>
      </c>
      <c r="F27" s="160">
        <v>516517.71428571426</v>
      </c>
      <c r="G27" s="145">
        <f>(F27-E27)/E27</f>
        <v>0.42746360793414345</v>
      </c>
      <c r="H27" s="160">
        <v>524999.875</v>
      </c>
      <c r="I27" s="145">
        <f>(F27-H27)/H27</f>
        <v>-1.6156500445425322E-2</v>
      </c>
    </row>
    <row r="28" spans="1:9" ht="16.5" thickBot="1" x14ac:dyDescent="0.3">
      <c r="A28" s="36"/>
      <c r="B28" s="153" t="s">
        <v>10</v>
      </c>
      <c r="C28" s="140" t="s">
        <v>90</v>
      </c>
      <c r="D28" s="138" t="s">
        <v>161</v>
      </c>
      <c r="E28" s="160">
        <v>83978.55</v>
      </c>
      <c r="F28" s="160">
        <v>127187.375</v>
      </c>
      <c r="G28" s="145">
        <f>(F28-E28)/E28</f>
        <v>0.5145221607184215</v>
      </c>
      <c r="H28" s="160">
        <v>128749.875</v>
      </c>
      <c r="I28" s="145">
        <f>(F28-H28)/H28</f>
        <v>-1.2135934112557391E-2</v>
      </c>
    </row>
    <row r="29" spans="1:9" ht="15.75" x14ac:dyDescent="0.25">
      <c r="A29" s="120"/>
      <c r="B29" s="153" t="s">
        <v>9</v>
      </c>
      <c r="C29" s="140" t="s">
        <v>88</v>
      </c>
      <c r="D29" s="138" t="s">
        <v>161</v>
      </c>
      <c r="E29" s="160">
        <v>147895.20000000001</v>
      </c>
      <c r="F29" s="160">
        <v>130068.77777777778</v>
      </c>
      <c r="G29" s="145">
        <f>(F29-E29)/E29</f>
        <v>-0.12053415000772323</v>
      </c>
      <c r="H29" s="160">
        <v>120874.875</v>
      </c>
      <c r="I29" s="145">
        <f>(F29-H29)/H29</f>
        <v>7.6061321906457244E-2</v>
      </c>
    </row>
    <row r="30" spans="1:9" ht="16.5" thickBot="1" x14ac:dyDescent="0.3">
      <c r="A30" s="36"/>
      <c r="B30" s="154" t="s">
        <v>18</v>
      </c>
      <c r="C30" s="141" t="s">
        <v>98</v>
      </c>
      <c r="D30" s="137" t="s">
        <v>83</v>
      </c>
      <c r="E30" s="163">
        <v>116514.65</v>
      </c>
      <c r="F30" s="163">
        <v>147228.35333333333</v>
      </c>
      <c r="G30" s="147">
        <f>(F30-E30)/E30</f>
        <v>0.26360379002411577</v>
      </c>
      <c r="H30" s="163">
        <v>126245.27</v>
      </c>
      <c r="I30" s="147">
        <f>(F30-H30)/H30</f>
        <v>0.16620886733683826</v>
      </c>
    </row>
    <row r="31" spans="1:9" ht="15.75" customHeight="1" thickBot="1" x14ac:dyDescent="0.3">
      <c r="A31" s="215" t="s">
        <v>188</v>
      </c>
      <c r="B31" s="216"/>
      <c r="C31" s="216"/>
      <c r="D31" s="217"/>
      <c r="E31" s="90">
        <f>SUM(E15:E30)</f>
        <v>1591743.9805555553</v>
      </c>
      <c r="F31" s="91">
        <f>SUM(F15:F30)</f>
        <v>1939601.7842857142</v>
      </c>
      <c r="G31" s="92">
        <f t="shared" ref="G31" si="0">(F31-E31)/E31</f>
        <v>0.21853879014434749</v>
      </c>
      <c r="H31" s="91">
        <f>SUM(H15:H30)</f>
        <v>2046619.3811111113</v>
      </c>
      <c r="I31" s="95">
        <f t="shared" ref="I31" si="1">(F31-H31)/H31</f>
        <v>-5.2289936181146281E-2</v>
      </c>
    </row>
    <row r="32" spans="1:9" ht="17.25" customHeight="1" thickBot="1" x14ac:dyDescent="0.3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5.75" x14ac:dyDescent="0.25">
      <c r="A33" s="31"/>
      <c r="B33" s="155" t="s">
        <v>30</v>
      </c>
      <c r="C33" s="142" t="s">
        <v>104</v>
      </c>
      <c r="D33" s="144" t="s">
        <v>161</v>
      </c>
      <c r="E33" s="166">
        <v>60875.861111111109</v>
      </c>
      <c r="F33" s="166">
        <v>130971.55555555556</v>
      </c>
      <c r="G33" s="145">
        <f>(F33-E33)/E33</f>
        <v>1.1514530253051407</v>
      </c>
      <c r="H33" s="166">
        <v>138506.27777777778</v>
      </c>
      <c r="I33" s="145">
        <f>(F33-H33)/H33</f>
        <v>-5.4399860736356491E-2</v>
      </c>
    </row>
    <row r="34" spans="1:9" ht="15.75" x14ac:dyDescent="0.25">
      <c r="A34" s="35"/>
      <c r="B34" s="153" t="s">
        <v>27</v>
      </c>
      <c r="C34" s="140" t="s">
        <v>101</v>
      </c>
      <c r="D34" s="136" t="s">
        <v>161</v>
      </c>
      <c r="E34" s="160">
        <v>169284.04722222223</v>
      </c>
      <c r="F34" s="160">
        <v>235068.77777777778</v>
      </c>
      <c r="G34" s="145">
        <f>(F34-E34)/E34</f>
        <v>0.3886056107176995</v>
      </c>
      <c r="H34" s="160">
        <v>239721.55555555556</v>
      </c>
      <c r="I34" s="145">
        <f>(F34-H34)/H34</f>
        <v>-1.9409092215320195E-2</v>
      </c>
    </row>
    <row r="35" spans="1:9" ht="15.75" x14ac:dyDescent="0.25">
      <c r="A35" s="35"/>
      <c r="B35" s="155" t="s">
        <v>29</v>
      </c>
      <c r="C35" s="140" t="s">
        <v>103</v>
      </c>
      <c r="D35" s="136" t="s">
        <v>161</v>
      </c>
      <c r="E35" s="160">
        <v>109249.15</v>
      </c>
      <c r="F35" s="160">
        <v>150833.33333333331</v>
      </c>
      <c r="G35" s="145">
        <f>(F35-E35)/E35</f>
        <v>0.3806362185274057</v>
      </c>
      <c r="H35" s="160">
        <v>150445.71428571429</v>
      </c>
      <c r="I35" s="145">
        <f>(F35-H35)/H35</f>
        <v>2.5764711840371166E-3</v>
      </c>
    </row>
    <row r="36" spans="1:9" ht="15.75" x14ac:dyDescent="0.25">
      <c r="A36" s="35"/>
      <c r="B36" s="153" t="s">
        <v>26</v>
      </c>
      <c r="C36" s="140" t="s">
        <v>100</v>
      </c>
      <c r="D36" s="136" t="s">
        <v>161</v>
      </c>
      <c r="E36" s="160">
        <v>172117.38055555557</v>
      </c>
      <c r="F36" s="160">
        <v>235902.11111111112</v>
      </c>
      <c r="G36" s="145">
        <f>(F36-E36)/E36</f>
        <v>0.3705885503815653</v>
      </c>
      <c r="H36" s="160">
        <v>234929.88888888888</v>
      </c>
      <c r="I36" s="145">
        <f>(F36-H36)/H36</f>
        <v>4.1383504960582724E-3</v>
      </c>
    </row>
    <row r="37" spans="1:9" ht="16.5" thickBot="1" x14ac:dyDescent="0.3">
      <c r="A37" s="36"/>
      <c r="B37" s="155" t="s">
        <v>28</v>
      </c>
      <c r="C37" s="140" t="s">
        <v>102</v>
      </c>
      <c r="D37" s="148" t="s">
        <v>161</v>
      </c>
      <c r="E37" s="163">
        <v>83426.425000000003</v>
      </c>
      <c r="F37" s="163">
        <v>96517.142857142855</v>
      </c>
      <c r="G37" s="147">
        <f>(F37-E37)/E37</f>
        <v>0.15691332640878297</v>
      </c>
      <c r="H37" s="163">
        <v>80668.92857142858</v>
      </c>
      <c r="I37" s="147">
        <f>(F37-H37)/H37</f>
        <v>0.19645995758678533</v>
      </c>
    </row>
    <row r="38" spans="1:9" ht="15.75" customHeight="1" thickBot="1" x14ac:dyDescent="0.3">
      <c r="A38" s="215" t="s">
        <v>189</v>
      </c>
      <c r="B38" s="216"/>
      <c r="C38" s="216"/>
      <c r="D38" s="217"/>
      <c r="E38" s="75">
        <f>SUM(E33:E37)</f>
        <v>594952.86388888897</v>
      </c>
      <c r="F38" s="93">
        <f>SUM(F33:F37)</f>
        <v>849292.92063492059</v>
      </c>
      <c r="G38" s="94">
        <f t="shared" ref="G38" si="2">(F38-E38)/E38</f>
        <v>0.42749614664184754</v>
      </c>
      <c r="H38" s="93">
        <f>SUM(H33:H37)</f>
        <v>844272.36507936521</v>
      </c>
      <c r="I38" s="95">
        <f t="shared" ref="I38" si="3">(F38-H38)/H38</f>
        <v>5.9466065255889709E-3</v>
      </c>
    </row>
    <row r="39" spans="1:9" ht="17.25" customHeight="1" thickBot="1" x14ac:dyDescent="0.3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5.75" x14ac:dyDescent="0.25">
      <c r="A40" s="31"/>
      <c r="B40" s="156" t="s">
        <v>35</v>
      </c>
      <c r="C40" s="140" t="s">
        <v>152</v>
      </c>
      <c r="D40" s="144" t="s">
        <v>161</v>
      </c>
      <c r="E40" s="160">
        <v>288161.25</v>
      </c>
      <c r="F40" s="160">
        <v>201825</v>
      </c>
      <c r="G40" s="145">
        <f>(F40-E40)/E40</f>
        <v>-0.29961089494163423</v>
      </c>
      <c r="H40" s="160">
        <v>309465</v>
      </c>
      <c r="I40" s="145">
        <f>(F40-H40)/H40</f>
        <v>-0.34782608695652173</v>
      </c>
    </row>
    <row r="41" spans="1:9" ht="15.75" x14ac:dyDescent="0.25">
      <c r="A41" s="35"/>
      <c r="B41" s="153" t="s">
        <v>34</v>
      </c>
      <c r="C41" s="140" t="s">
        <v>154</v>
      </c>
      <c r="D41" s="136" t="s">
        <v>161</v>
      </c>
      <c r="E41" s="160">
        <v>364630.5</v>
      </c>
      <c r="F41" s="160">
        <v>339514.5</v>
      </c>
      <c r="G41" s="145">
        <f>(F41-E41)/E41</f>
        <v>-6.8880688806888066E-2</v>
      </c>
      <c r="H41" s="160">
        <v>355212</v>
      </c>
      <c r="I41" s="145">
        <f>(F41-H41)/H41</f>
        <v>-4.4191919191919192E-2</v>
      </c>
    </row>
    <row r="42" spans="1:9" ht="15.75" x14ac:dyDescent="0.25">
      <c r="A42" s="35"/>
      <c r="B42" s="155" t="s">
        <v>36</v>
      </c>
      <c r="C42" s="140" t="s">
        <v>153</v>
      </c>
      <c r="D42" s="136" t="s">
        <v>161</v>
      </c>
      <c r="E42" s="168">
        <v>1003834.3999999999</v>
      </c>
      <c r="F42" s="168">
        <v>918169.2</v>
      </c>
      <c r="G42" s="145">
        <f>(F42-E42)/E42</f>
        <v>-8.5337980049298934E-2</v>
      </c>
      <c r="H42" s="168">
        <v>926601</v>
      </c>
      <c r="I42" s="145">
        <f>(F42-H42)/H42</f>
        <v>-9.0997095837367387E-3</v>
      </c>
    </row>
    <row r="43" spans="1:9" ht="15.75" x14ac:dyDescent="0.25">
      <c r="A43" s="35"/>
      <c r="B43" s="153" t="s">
        <v>31</v>
      </c>
      <c r="C43" s="140" t="s">
        <v>105</v>
      </c>
      <c r="D43" s="136" t="s">
        <v>161</v>
      </c>
      <c r="E43" s="161">
        <v>1811176.575</v>
      </c>
      <c r="F43" s="161">
        <v>2116175.625</v>
      </c>
      <c r="G43" s="145">
        <f>(F43-E43)/E43</f>
        <v>0.16839829656034505</v>
      </c>
      <c r="H43" s="161">
        <v>2114680.625</v>
      </c>
      <c r="I43" s="145">
        <f>(F43-H43)/H43</f>
        <v>7.0696254664933149E-4</v>
      </c>
    </row>
    <row r="44" spans="1:9" ht="15.75" x14ac:dyDescent="0.25">
      <c r="A44" s="35"/>
      <c r="B44" s="153" t="s">
        <v>33</v>
      </c>
      <c r="C44" s="140" t="s">
        <v>107</v>
      </c>
      <c r="D44" s="136" t="s">
        <v>161</v>
      </c>
      <c r="E44" s="161">
        <v>760555.08750000002</v>
      </c>
      <c r="F44" s="161">
        <v>1071167.5</v>
      </c>
      <c r="G44" s="145">
        <f>(F44-E44)/E44</f>
        <v>0.40840225462300911</v>
      </c>
      <c r="H44" s="161">
        <v>1042185.8571428572</v>
      </c>
      <c r="I44" s="145">
        <f>(F44-H44)/H44</f>
        <v>2.7808516742489429E-2</v>
      </c>
    </row>
    <row r="45" spans="1:9" ht="16.5" customHeight="1" thickBot="1" x14ac:dyDescent="0.3">
      <c r="A45" s="36"/>
      <c r="B45" s="153" t="s">
        <v>32</v>
      </c>
      <c r="C45" s="140" t="s">
        <v>106</v>
      </c>
      <c r="D45" s="136" t="s">
        <v>161</v>
      </c>
      <c r="E45" s="164">
        <v>1105097.8722222222</v>
      </c>
      <c r="F45" s="164">
        <v>1395921.125</v>
      </c>
      <c r="G45" s="151">
        <f>(F45-E45)/E45</f>
        <v>0.26316515494954884</v>
      </c>
      <c r="H45" s="164">
        <v>1344343.625</v>
      </c>
      <c r="I45" s="151">
        <f>(F45-H45)/H45</f>
        <v>3.8366306828732127E-2</v>
      </c>
    </row>
    <row r="46" spans="1:9" ht="15.75" customHeight="1" thickBot="1" x14ac:dyDescent="0.3">
      <c r="A46" s="215" t="s">
        <v>190</v>
      </c>
      <c r="B46" s="216"/>
      <c r="C46" s="216"/>
      <c r="D46" s="217"/>
      <c r="E46" s="75">
        <f>SUM(E40:E45)</f>
        <v>5333455.6847222224</v>
      </c>
      <c r="F46" s="75">
        <f>SUM(F40:F45)</f>
        <v>6042772.9500000002</v>
      </c>
      <c r="G46" s="94">
        <f t="shared" ref="G46" si="4">(F46-E46)/E46</f>
        <v>0.13299393624093092</v>
      </c>
      <c r="H46" s="93">
        <f>SUM(H40:H45)</f>
        <v>6092488.1071428573</v>
      </c>
      <c r="I46" s="95">
        <f t="shared" ref="I46" si="5">(F46-H46)/H46</f>
        <v>-8.1600745489467334E-3</v>
      </c>
    </row>
    <row r="47" spans="1:9" ht="17.25" customHeight="1" thickBot="1" x14ac:dyDescent="0.3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5.75" x14ac:dyDescent="0.25">
      <c r="A48" s="31"/>
      <c r="B48" s="153" t="s">
        <v>46</v>
      </c>
      <c r="C48" s="140" t="s">
        <v>111</v>
      </c>
      <c r="D48" s="144" t="s">
        <v>110</v>
      </c>
      <c r="E48" s="158">
        <v>316942.59166666667</v>
      </c>
      <c r="F48" s="158">
        <v>332002.125</v>
      </c>
      <c r="G48" s="145">
        <f>(F48-E48)/E48</f>
        <v>4.7515019215756474E-2</v>
      </c>
      <c r="H48" s="158">
        <v>332002.125</v>
      </c>
      <c r="I48" s="145">
        <f>(F48-H48)/H48</f>
        <v>0</v>
      </c>
    </row>
    <row r="49" spans="1:9" ht="15.75" x14ac:dyDescent="0.25">
      <c r="A49" s="35"/>
      <c r="B49" s="153" t="s">
        <v>47</v>
      </c>
      <c r="C49" s="140" t="s">
        <v>113</v>
      </c>
      <c r="D49" s="138" t="s">
        <v>114</v>
      </c>
      <c r="E49" s="161">
        <v>996615</v>
      </c>
      <c r="F49" s="161">
        <v>1124709.857142857</v>
      </c>
      <c r="G49" s="145">
        <f>(F49-E49)/E49</f>
        <v>0.12852993095915377</v>
      </c>
      <c r="H49" s="161">
        <v>1124709.857142857</v>
      </c>
      <c r="I49" s="145">
        <f>(F49-H49)/H49</f>
        <v>0</v>
      </c>
    </row>
    <row r="50" spans="1:9" ht="15.75" x14ac:dyDescent="0.25">
      <c r="A50" s="35"/>
      <c r="B50" s="153" t="s">
        <v>48</v>
      </c>
      <c r="C50" s="140" t="s">
        <v>157</v>
      </c>
      <c r="D50" s="136" t="s">
        <v>114</v>
      </c>
      <c r="E50" s="161">
        <v>1341398.09375</v>
      </c>
      <c r="F50" s="161">
        <v>1501706.142857143</v>
      </c>
      <c r="G50" s="145">
        <f>(F50-E50)/E50</f>
        <v>0.119508183181465</v>
      </c>
      <c r="H50" s="161">
        <v>1501706.142857143</v>
      </c>
      <c r="I50" s="145">
        <f>(F50-H50)/H50</f>
        <v>0</v>
      </c>
    </row>
    <row r="51" spans="1:9" ht="15.75" x14ac:dyDescent="0.25">
      <c r="A51" s="35"/>
      <c r="B51" s="153" t="s">
        <v>49</v>
      </c>
      <c r="C51" s="140" t="s">
        <v>158</v>
      </c>
      <c r="D51" s="136" t="s">
        <v>199</v>
      </c>
      <c r="E51" s="161">
        <v>164207.0625</v>
      </c>
      <c r="F51" s="161">
        <v>167514.75</v>
      </c>
      <c r="G51" s="145">
        <f>(F51-E51)/E51</f>
        <v>2.0143393649709799E-2</v>
      </c>
      <c r="H51" s="161">
        <v>167514.75</v>
      </c>
      <c r="I51" s="145">
        <f>(F51-H51)/H51</f>
        <v>0</v>
      </c>
    </row>
    <row r="52" spans="1:9" ht="15.75" x14ac:dyDescent="0.25">
      <c r="A52" s="35"/>
      <c r="B52" s="153" t="s">
        <v>50</v>
      </c>
      <c r="C52" s="140" t="s">
        <v>159</v>
      </c>
      <c r="D52" s="138" t="s">
        <v>112</v>
      </c>
      <c r="E52" s="161">
        <v>1693433.625</v>
      </c>
      <c r="F52" s="161">
        <v>1714615.5</v>
      </c>
      <c r="G52" s="145">
        <f>(F52-E52)/E52</f>
        <v>1.250824046912379E-2</v>
      </c>
      <c r="H52" s="161">
        <v>1714615.5</v>
      </c>
      <c r="I52" s="145">
        <f>(F52-H52)/H52</f>
        <v>0</v>
      </c>
    </row>
    <row r="53" spans="1:9" ht="16.5" customHeight="1" thickBot="1" x14ac:dyDescent="0.3">
      <c r="A53" s="36"/>
      <c r="B53" s="153" t="s">
        <v>45</v>
      </c>
      <c r="C53" s="140" t="s">
        <v>109</v>
      </c>
      <c r="D53" s="137" t="s">
        <v>108</v>
      </c>
      <c r="E53" s="164">
        <v>334440.72916666669</v>
      </c>
      <c r="F53" s="164">
        <v>454928.5</v>
      </c>
      <c r="G53" s="151">
        <f>(F53-E53)/E53</f>
        <v>0.36026643983690426</v>
      </c>
      <c r="H53" s="164">
        <v>433507.28571428574</v>
      </c>
      <c r="I53" s="151">
        <f>(F53-H53)/H53</f>
        <v>4.9413735343383523E-2</v>
      </c>
    </row>
    <row r="54" spans="1:9" ht="15.75" customHeight="1" thickBot="1" x14ac:dyDescent="0.3">
      <c r="A54" s="215" t="s">
        <v>191</v>
      </c>
      <c r="B54" s="216"/>
      <c r="C54" s="216"/>
      <c r="D54" s="217"/>
      <c r="E54" s="75">
        <f>SUM(E48:E53)</f>
        <v>4847037.1020833338</v>
      </c>
      <c r="F54" s="75">
        <f>SUM(F48:F53)</f>
        <v>5295476.875</v>
      </c>
      <c r="G54" s="94">
        <f t="shared" ref="G54" si="6">(F54-E54)/E54</f>
        <v>9.2518328923853227E-2</v>
      </c>
      <c r="H54" s="75">
        <f>SUM(H48:H53)</f>
        <v>5274055.6607142854</v>
      </c>
      <c r="I54" s="95">
        <f t="shared" ref="I54" si="7">(F54-H54)/H54</f>
        <v>4.0616208215772595E-3</v>
      </c>
    </row>
    <row r="55" spans="1:9" ht="17.25" customHeight="1" thickBot="1" x14ac:dyDescent="0.3">
      <c r="A55" s="99" t="s">
        <v>44</v>
      </c>
      <c r="B55" s="10" t="s">
        <v>57</v>
      </c>
      <c r="C55" s="128"/>
      <c r="D55" s="113"/>
      <c r="E55" s="96"/>
      <c r="F55" s="96"/>
      <c r="G55" s="97"/>
      <c r="H55" s="96"/>
      <c r="I55" s="98"/>
    </row>
    <row r="56" spans="1:9" ht="15.75" x14ac:dyDescent="0.25">
      <c r="A56" s="99"/>
      <c r="B56" s="174" t="s">
        <v>38</v>
      </c>
      <c r="C56" s="143" t="s">
        <v>115</v>
      </c>
      <c r="D56" s="144" t="s">
        <v>114</v>
      </c>
      <c r="E56" s="158">
        <v>153676.04166666666</v>
      </c>
      <c r="F56" s="122">
        <v>143161.20000000001</v>
      </c>
      <c r="G56" s="146">
        <f>(F56-E56)/E56</f>
        <v>-6.8422127174995961E-2</v>
      </c>
      <c r="H56" s="122">
        <v>152041.5</v>
      </c>
      <c r="I56" s="146">
        <f>(F56-H56)/H56</f>
        <v>-5.8407079646017622E-2</v>
      </c>
    </row>
    <row r="57" spans="1:9" ht="15.75" x14ac:dyDescent="0.25">
      <c r="A57" s="100"/>
      <c r="B57" s="175" t="s">
        <v>39</v>
      </c>
      <c r="C57" s="140" t="s">
        <v>116</v>
      </c>
      <c r="D57" s="136" t="s">
        <v>114</v>
      </c>
      <c r="E57" s="161">
        <v>222971.04166666666</v>
      </c>
      <c r="F57" s="172">
        <v>188594.25</v>
      </c>
      <c r="G57" s="145">
        <f>(F57-E57)/E57</f>
        <v>-0.15417603743385955</v>
      </c>
      <c r="H57" s="172">
        <v>197639</v>
      </c>
      <c r="I57" s="145">
        <f>(F57-H57)/H57</f>
        <v>-4.5763993948562787E-2</v>
      </c>
    </row>
    <row r="58" spans="1:9" ht="15.75" x14ac:dyDescent="0.25">
      <c r="A58" s="100"/>
      <c r="B58" s="175" t="s">
        <v>42</v>
      </c>
      <c r="C58" s="140" t="s">
        <v>198</v>
      </c>
      <c r="D58" s="136" t="s">
        <v>114</v>
      </c>
      <c r="E58" s="161">
        <v>105001.3125</v>
      </c>
      <c r="F58" s="172">
        <v>109690.28571428571</v>
      </c>
      <c r="G58" s="145">
        <f>(F58-E58)/E58</f>
        <v>4.4656329550982615E-2</v>
      </c>
      <c r="H58" s="172">
        <v>111527</v>
      </c>
      <c r="I58" s="145">
        <f>(F58-H58)/H58</f>
        <v>-1.6468785905783261E-2</v>
      </c>
    </row>
    <row r="59" spans="1:9" ht="15.75" x14ac:dyDescent="0.25">
      <c r="A59" s="100"/>
      <c r="B59" s="175" t="s">
        <v>41</v>
      </c>
      <c r="C59" s="140" t="s">
        <v>118</v>
      </c>
      <c r="D59" s="136" t="s">
        <v>114</v>
      </c>
      <c r="E59" s="161">
        <v>155391.17499999999</v>
      </c>
      <c r="F59" s="172">
        <v>177606</v>
      </c>
      <c r="G59" s="145">
        <f>(F59-E59)/E59</f>
        <v>0.14296066041073449</v>
      </c>
      <c r="H59" s="172">
        <v>178951.5</v>
      </c>
      <c r="I59" s="145">
        <f>(F59-H59)/H59</f>
        <v>-7.5187969924812026E-3</v>
      </c>
    </row>
    <row r="60" spans="1:9" s="116" customFormat="1" ht="15.75" x14ac:dyDescent="0.25">
      <c r="A60" s="126"/>
      <c r="B60" s="175" t="s">
        <v>40</v>
      </c>
      <c r="C60" s="140" t="s">
        <v>117</v>
      </c>
      <c r="D60" s="136" t="s">
        <v>114</v>
      </c>
      <c r="E60" s="161">
        <v>139017.70000000001</v>
      </c>
      <c r="F60" s="177">
        <v>148005</v>
      </c>
      <c r="G60" s="145">
        <f>(F60-E60)/E60</f>
        <v>6.4648602300282534E-2</v>
      </c>
      <c r="H60" s="177">
        <v>148005</v>
      </c>
      <c r="I60" s="145">
        <f>(F60-H60)/H60</f>
        <v>0</v>
      </c>
    </row>
    <row r="61" spans="1:9" s="116" customFormat="1" ht="16.5" thickBot="1" x14ac:dyDescent="0.3">
      <c r="A61" s="126"/>
      <c r="B61" s="176" t="s">
        <v>43</v>
      </c>
      <c r="C61" s="141" t="s">
        <v>119</v>
      </c>
      <c r="D61" s="137" t="s">
        <v>114</v>
      </c>
      <c r="E61" s="164">
        <v>166877.4375</v>
      </c>
      <c r="F61" s="164">
        <v>156302.25</v>
      </c>
      <c r="G61" s="150">
        <f>(F61-E61)/E61</f>
        <v>-6.3370984468766184E-2</v>
      </c>
      <c r="H61" s="164">
        <v>156302.25</v>
      </c>
      <c r="I61" s="150">
        <f>(F61-H61)/H61</f>
        <v>0</v>
      </c>
    </row>
    <row r="62" spans="1:9" s="116" customFormat="1" ht="15.75" x14ac:dyDescent="0.25">
      <c r="A62" s="126"/>
      <c r="B62" s="86" t="s">
        <v>54</v>
      </c>
      <c r="C62" s="139" t="s">
        <v>121</v>
      </c>
      <c r="D62" s="136" t="s">
        <v>120</v>
      </c>
      <c r="E62" s="158">
        <v>185749.69999999998</v>
      </c>
      <c r="F62" s="171">
        <v>269817.59999999998</v>
      </c>
      <c r="G62" s="145">
        <f>(F62-E62)/E62</f>
        <v>0.45258700283230607</v>
      </c>
      <c r="H62" s="171">
        <v>269817.59999999998</v>
      </c>
      <c r="I62" s="145">
        <f>(F62-H62)/H62</f>
        <v>0</v>
      </c>
    </row>
    <row r="63" spans="1:9" s="116" customFormat="1" ht="15.75" x14ac:dyDescent="0.25">
      <c r="A63" s="126"/>
      <c r="B63" s="175" t="s">
        <v>55</v>
      </c>
      <c r="C63" s="140" t="s">
        <v>122</v>
      </c>
      <c r="D63" s="138" t="s">
        <v>120</v>
      </c>
      <c r="E63" s="161">
        <v>218573.92857142858</v>
      </c>
      <c r="F63" s="172">
        <v>280561.66666666669</v>
      </c>
      <c r="G63" s="145">
        <f>(F63-E63)/E63</f>
        <v>0.28360078670124145</v>
      </c>
      <c r="H63" s="172">
        <v>280561.66666666669</v>
      </c>
      <c r="I63" s="145">
        <f>(F63-H63)/H63</f>
        <v>0</v>
      </c>
    </row>
    <row r="64" spans="1:9" ht="16.5" customHeight="1" thickBot="1" x14ac:dyDescent="0.3">
      <c r="A64" s="101"/>
      <c r="B64" s="176" t="s">
        <v>56</v>
      </c>
      <c r="C64" s="141" t="s">
        <v>123</v>
      </c>
      <c r="D64" s="137" t="s">
        <v>120</v>
      </c>
      <c r="E64" s="164">
        <v>1266491.8333333333</v>
      </c>
      <c r="F64" s="173">
        <v>1853202</v>
      </c>
      <c r="G64" s="150">
        <f>(F64-E64)/E64</f>
        <v>0.46325617838567462</v>
      </c>
      <c r="H64" s="173">
        <v>1853202</v>
      </c>
      <c r="I64" s="150">
        <f>(F64-H64)/H64</f>
        <v>0</v>
      </c>
    </row>
    <row r="65" spans="1:9" ht="15.75" customHeight="1" thickBot="1" x14ac:dyDescent="0.3">
      <c r="A65" s="215" t="s">
        <v>192</v>
      </c>
      <c r="B65" s="227"/>
      <c r="C65" s="227"/>
      <c r="D65" s="228"/>
      <c r="E65" s="90">
        <f>SUM(E56:E64)</f>
        <v>2613750.1702380953</v>
      </c>
      <c r="F65" s="90">
        <f>SUM(F56:F64)</f>
        <v>3326940.2523809522</v>
      </c>
      <c r="G65" s="92">
        <f t="shared" ref="G65" si="8">(F65-E65)/E65</f>
        <v>0.27286084579303538</v>
      </c>
      <c r="H65" s="90">
        <f>SUM(H56:H64)</f>
        <v>3348047.5166666666</v>
      </c>
      <c r="I65" s="129">
        <f t="shared" ref="I65" si="9">(F65-H65)/H65</f>
        <v>-6.304350275986784E-3</v>
      </c>
    </row>
    <row r="66" spans="1:9" ht="17.25" customHeight="1" thickBot="1" x14ac:dyDescent="0.3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5.75" x14ac:dyDescent="0.25">
      <c r="A67" s="31"/>
      <c r="B67" s="153" t="s">
        <v>60</v>
      </c>
      <c r="C67" s="140" t="s">
        <v>129</v>
      </c>
      <c r="D67" s="144" t="s">
        <v>206</v>
      </c>
      <c r="E67" s="158">
        <v>3100635.25</v>
      </c>
      <c r="F67" s="166">
        <v>3497552.5</v>
      </c>
      <c r="G67" s="145">
        <f>(F67-E67)/E67</f>
        <v>0.12801159052810226</v>
      </c>
      <c r="H67" s="166">
        <v>3497552.5</v>
      </c>
      <c r="I67" s="145">
        <f>(F67-H67)/H67</f>
        <v>0</v>
      </c>
    </row>
    <row r="68" spans="1:9" ht="15.75" x14ac:dyDescent="0.25">
      <c r="A68" s="35"/>
      <c r="B68" s="153" t="s">
        <v>63</v>
      </c>
      <c r="C68" s="140" t="s">
        <v>132</v>
      </c>
      <c r="D68" s="138" t="s">
        <v>126</v>
      </c>
      <c r="E68" s="161">
        <v>298652.65625</v>
      </c>
      <c r="F68" s="160">
        <v>312540.42857142858</v>
      </c>
      <c r="G68" s="145">
        <f>(F68-E68)/E68</f>
        <v>4.650141905921381E-2</v>
      </c>
      <c r="H68" s="160">
        <v>312540.42857142858</v>
      </c>
      <c r="I68" s="145">
        <f>(F68-H68)/H68</f>
        <v>0</v>
      </c>
    </row>
    <row r="69" spans="1:9" ht="15.75" x14ac:dyDescent="0.25">
      <c r="A69" s="35"/>
      <c r="B69" s="153" t="s">
        <v>64</v>
      </c>
      <c r="C69" s="140" t="s">
        <v>133</v>
      </c>
      <c r="D69" s="138" t="s">
        <v>127</v>
      </c>
      <c r="E69" s="161">
        <v>219632.5</v>
      </c>
      <c r="F69" s="160">
        <v>229888.28571428571</v>
      </c>
      <c r="G69" s="145">
        <f>(F69-E69)/E69</f>
        <v>4.6695210018033353E-2</v>
      </c>
      <c r="H69" s="160">
        <v>229888.28571428571</v>
      </c>
      <c r="I69" s="145">
        <f>(F69-H69)/H69</f>
        <v>0</v>
      </c>
    </row>
    <row r="70" spans="1:9" ht="15.75" x14ac:dyDescent="0.25">
      <c r="A70" s="35"/>
      <c r="B70" s="153" t="s">
        <v>59</v>
      </c>
      <c r="C70" s="140" t="s">
        <v>128</v>
      </c>
      <c r="D70" s="138" t="s">
        <v>124</v>
      </c>
      <c r="E70" s="161">
        <v>494335.95833333337</v>
      </c>
      <c r="F70" s="160">
        <v>495912.85714285716</v>
      </c>
      <c r="G70" s="145">
        <f>(F70-E70)/E70</f>
        <v>3.189933451008385E-3</v>
      </c>
      <c r="H70" s="160">
        <v>495592.5</v>
      </c>
      <c r="I70" s="145">
        <f>(F70-H70)/H70</f>
        <v>6.4641241111832706E-4</v>
      </c>
    </row>
    <row r="71" spans="1:9" ht="15.75" x14ac:dyDescent="0.25">
      <c r="A71" s="35"/>
      <c r="B71" s="153" t="s">
        <v>61</v>
      </c>
      <c r="C71" s="140" t="s">
        <v>130</v>
      </c>
      <c r="D71" s="138" t="s">
        <v>207</v>
      </c>
      <c r="E71" s="161">
        <v>833760.22222222225</v>
      </c>
      <c r="F71" s="160">
        <v>895206</v>
      </c>
      <c r="G71" s="145">
        <f>(F71-E71)/E71</f>
        <v>7.3697180724220976E-2</v>
      </c>
      <c r="H71" s="160">
        <v>886620.42857142852</v>
      </c>
      <c r="I71" s="145">
        <f>(F71-H71)/H71</f>
        <v>9.6834802717156235E-3</v>
      </c>
    </row>
    <row r="72" spans="1:9" ht="16.5" customHeight="1" thickBot="1" x14ac:dyDescent="0.3">
      <c r="A72" s="35"/>
      <c r="B72" s="153" t="s">
        <v>62</v>
      </c>
      <c r="C72" s="140" t="s">
        <v>131</v>
      </c>
      <c r="D72" s="137" t="s">
        <v>125</v>
      </c>
      <c r="E72" s="164">
        <v>601229.83333333337</v>
      </c>
      <c r="F72" s="169">
        <v>596056.5</v>
      </c>
      <c r="G72" s="151">
        <f>(F72-E72)/E72</f>
        <v>-8.6045852126988131E-3</v>
      </c>
      <c r="H72" s="169">
        <v>587893.80000000005</v>
      </c>
      <c r="I72" s="151">
        <f>(F72-H72)/H72</f>
        <v>1.3884650595056374E-2</v>
      </c>
    </row>
    <row r="73" spans="1:9" ht="15.75" customHeight="1" thickBot="1" x14ac:dyDescent="0.3">
      <c r="A73" s="215" t="s">
        <v>205</v>
      </c>
      <c r="B73" s="216"/>
      <c r="C73" s="216"/>
      <c r="D73" s="217"/>
      <c r="E73" s="75">
        <f>SUM(E67:E72)</f>
        <v>5548246.420138889</v>
      </c>
      <c r="F73" s="75">
        <f>SUM(F67:F72)</f>
        <v>6027156.5714285718</v>
      </c>
      <c r="G73" s="94">
        <f t="shared" ref="G73" si="10">(F73-E73)/E73</f>
        <v>8.6317390221051921E-2</v>
      </c>
      <c r="H73" s="75">
        <f>SUM(H67:H72)</f>
        <v>6010087.9428571425</v>
      </c>
      <c r="I73" s="95">
        <f t="shared" ref="I73" si="11">(F73-H73)/H73</f>
        <v>2.8399964748793702E-3</v>
      </c>
    </row>
    <row r="74" spans="1:9" ht="17.25" customHeight="1" thickBot="1" x14ac:dyDescent="0.3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 x14ac:dyDescent="0.25">
      <c r="A75" s="31"/>
      <c r="B75" s="153" t="s">
        <v>67</v>
      </c>
      <c r="C75" s="142" t="s">
        <v>139</v>
      </c>
      <c r="D75" s="144" t="s">
        <v>135</v>
      </c>
      <c r="E75" s="158">
        <v>205525.42857142858</v>
      </c>
      <c r="F75" s="158">
        <v>211542.5</v>
      </c>
      <c r="G75" s="145">
        <f>(F75-E75)/E75</f>
        <v>2.9276530259029428E-2</v>
      </c>
      <c r="H75" s="158">
        <v>212230.20000000004</v>
      </c>
      <c r="I75" s="145">
        <f>(F75-H75)/H75</f>
        <v>-3.2403493941957394E-3</v>
      </c>
    </row>
    <row r="76" spans="1:9" ht="15.75" x14ac:dyDescent="0.25">
      <c r="A76" s="35"/>
      <c r="B76" s="153" t="s">
        <v>69</v>
      </c>
      <c r="C76" s="140" t="s">
        <v>140</v>
      </c>
      <c r="D76" s="138" t="s">
        <v>136</v>
      </c>
      <c r="E76" s="161">
        <v>98061.47321428571</v>
      </c>
      <c r="F76" s="161">
        <v>117656.5</v>
      </c>
      <c r="G76" s="145">
        <f>(F76-E76)/E76</f>
        <v>0.19982390783478116</v>
      </c>
      <c r="H76" s="161">
        <v>117656.5</v>
      </c>
      <c r="I76" s="145">
        <f>(F76-H76)/H76</f>
        <v>0</v>
      </c>
    </row>
    <row r="77" spans="1:9" ht="15.75" x14ac:dyDescent="0.25">
      <c r="A77" s="35"/>
      <c r="B77" s="153" t="s">
        <v>70</v>
      </c>
      <c r="C77" s="140" t="s">
        <v>141</v>
      </c>
      <c r="D77" s="138" t="s">
        <v>137</v>
      </c>
      <c r="E77" s="161">
        <v>151858.83333333334</v>
      </c>
      <c r="F77" s="161">
        <v>149350.5</v>
      </c>
      <c r="G77" s="145">
        <f>(F77-E77)/E77</f>
        <v>-1.6517533279262711E-2</v>
      </c>
      <c r="H77" s="161">
        <v>149350.5</v>
      </c>
      <c r="I77" s="145">
        <f>(F77-H77)/H77</f>
        <v>0</v>
      </c>
    </row>
    <row r="78" spans="1:9" ht="15.75" x14ac:dyDescent="0.25">
      <c r="A78" s="35"/>
      <c r="B78" s="153" t="s">
        <v>71</v>
      </c>
      <c r="C78" s="140" t="s">
        <v>200</v>
      </c>
      <c r="D78" s="138" t="s">
        <v>134</v>
      </c>
      <c r="E78" s="161">
        <v>134293.02499999999</v>
      </c>
      <c r="F78" s="161">
        <v>137938.66666666666</v>
      </c>
      <c r="G78" s="145">
        <f>(F78-E78)/E78</f>
        <v>2.7146917471452169E-2</v>
      </c>
      <c r="H78" s="161">
        <v>134849</v>
      </c>
      <c r="I78" s="145">
        <f>(F78-H78)/H78</f>
        <v>2.2912047302291134E-2</v>
      </c>
    </row>
    <row r="79" spans="1:9" ht="16.5" customHeight="1" thickBot="1" x14ac:dyDescent="0.3">
      <c r="A79" s="36"/>
      <c r="B79" s="153" t="s">
        <v>68</v>
      </c>
      <c r="C79" s="140" t="s">
        <v>138</v>
      </c>
      <c r="D79" s="137" t="s">
        <v>134</v>
      </c>
      <c r="E79" s="164">
        <v>313035</v>
      </c>
      <c r="F79" s="164">
        <v>333684</v>
      </c>
      <c r="G79" s="145">
        <f>(F79-E79)/E79</f>
        <v>6.5963869854808566E-2</v>
      </c>
      <c r="H79" s="164">
        <v>325312</v>
      </c>
      <c r="I79" s="145">
        <f>(F79-H79)/H79</f>
        <v>2.5735294117647058E-2</v>
      </c>
    </row>
    <row r="80" spans="1:9" ht="15.75" customHeight="1" thickBot="1" x14ac:dyDescent="0.3">
      <c r="A80" s="215" t="s">
        <v>193</v>
      </c>
      <c r="B80" s="216"/>
      <c r="C80" s="216"/>
      <c r="D80" s="217"/>
      <c r="E80" s="75">
        <f>SUM(E75:E79)</f>
        <v>902773.76011904771</v>
      </c>
      <c r="F80" s="75">
        <f>SUM(F75:F79)</f>
        <v>950172.16666666663</v>
      </c>
      <c r="G80" s="94">
        <f t="shared" ref="G80" si="12">(F80-E80)/E80</f>
        <v>5.2503083985702623E-2</v>
      </c>
      <c r="H80" s="75">
        <f>SUM(H75:H79)</f>
        <v>939398.20000000007</v>
      </c>
      <c r="I80" s="95">
        <f t="shared" ref="I80" si="13">(F80-H80)/H80</f>
        <v>1.1469009272815892E-2</v>
      </c>
    </row>
    <row r="81" spans="1:11" ht="17.25" customHeight="1" thickBot="1" x14ac:dyDescent="0.3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5.75" x14ac:dyDescent="0.25">
      <c r="A82" s="31"/>
      <c r="B82" s="153" t="s">
        <v>76</v>
      </c>
      <c r="C82" s="140" t="s">
        <v>143</v>
      </c>
      <c r="D82" s="144" t="s">
        <v>161</v>
      </c>
      <c r="E82" s="158">
        <v>91233.15625</v>
      </c>
      <c r="F82" s="199">
        <v>86672.625</v>
      </c>
      <c r="G82" s="146">
        <f>(F82-E82)/E82</f>
        <v>-4.9987651830252229E-2</v>
      </c>
      <c r="H82" s="199">
        <v>86672.625</v>
      </c>
      <c r="I82" s="146">
        <f>(F82-H82)/H82</f>
        <v>0</v>
      </c>
    </row>
    <row r="83" spans="1:11" ht="15.75" x14ac:dyDescent="0.25">
      <c r="A83" s="35"/>
      <c r="B83" s="153" t="s">
        <v>75</v>
      </c>
      <c r="C83" s="140" t="s">
        <v>148</v>
      </c>
      <c r="D83" s="136" t="s">
        <v>145</v>
      </c>
      <c r="E83" s="161">
        <v>57023.571428571428</v>
      </c>
      <c r="F83" s="161">
        <v>54973.285714285717</v>
      </c>
      <c r="G83" s="145">
        <f>(F83-E83)/E83</f>
        <v>-3.5955056179775208E-2</v>
      </c>
      <c r="H83" s="161">
        <v>54973.285714285717</v>
      </c>
      <c r="I83" s="145">
        <f>(F83-H83)/H83</f>
        <v>0</v>
      </c>
    </row>
    <row r="84" spans="1:11" ht="15.75" x14ac:dyDescent="0.25">
      <c r="A84" s="35"/>
      <c r="B84" s="153" t="s">
        <v>78</v>
      </c>
      <c r="C84" s="140" t="s">
        <v>149</v>
      </c>
      <c r="D84" s="138" t="s">
        <v>147</v>
      </c>
      <c r="E84" s="161">
        <v>144879.57500000001</v>
      </c>
      <c r="F84" s="161">
        <v>146310.66666666666</v>
      </c>
      <c r="G84" s="145">
        <f>(F84-E84)/E84</f>
        <v>9.8778013855068611E-3</v>
      </c>
      <c r="H84" s="161">
        <v>146310.66666666666</v>
      </c>
      <c r="I84" s="145">
        <f>(F84-H84)/H84</f>
        <v>0</v>
      </c>
    </row>
    <row r="85" spans="1:11" ht="15.75" x14ac:dyDescent="0.25">
      <c r="A85" s="35"/>
      <c r="B85" s="153" t="s">
        <v>80</v>
      </c>
      <c r="C85" s="140" t="s">
        <v>151</v>
      </c>
      <c r="D85" s="138" t="s">
        <v>150</v>
      </c>
      <c r="E85" s="161">
        <v>300252.41666666669</v>
      </c>
      <c r="F85" s="161">
        <v>301055.625</v>
      </c>
      <c r="G85" s="145">
        <f>(F85-E85)/E85</f>
        <v>2.6751103030255284E-3</v>
      </c>
      <c r="H85" s="161">
        <v>301055.625</v>
      </c>
      <c r="I85" s="145">
        <f>(F85-H85)/H85</f>
        <v>0</v>
      </c>
    </row>
    <row r="86" spans="1:11" ht="15.75" x14ac:dyDescent="0.25">
      <c r="A86" s="35"/>
      <c r="B86" s="153" t="s">
        <v>74</v>
      </c>
      <c r="C86" s="140" t="s">
        <v>144</v>
      </c>
      <c r="D86" s="149" t="s">
        <v>142</v>
      </c>
      <c r="E86" s="170">
        <v>70474.28571428571</v>
      </c>
      <c r="F86" s="170">
        <v>74579.142857142855</v>
      </c>
      <c r="G86" s="145">
        <f>(F86-E86)/E86</f>
        <v>5.8246168815373423E-2</v>
      </c>
      <c r="H86" s="170">
        <v>74322.857142857145</v>
      </c>
      <c r="I86" s="145">
        <f>(F86-H86)/H86</f>
        <v>3.4482758620689095E-3</v>
      </c>
    </row>
    <row r="87" spans="1:11" ht="15.75" x14ac:dyDescent="0.25">
      <c r="A87" s="35"/>
      <c r="B87" s="153" t="s">
        <v>79</v>
      </c>
      <c r="C87" s="140" t="s">
        <v>155</v>
      </c>
      <c r="D87" s="149" t="s">
        <v>156</v>
      </c>
      <c r="E87" s="170">
        <v>577967</v>
      </c>
      <c r="F87" s="170">
        <v>521829.75</v>
      </c>
      <c r="G87" s="145">
        <f>(F87-E87)/E87</f>
        <v>-9.7128815312984992E-2</v>
      </c>
      <c r="H87" s="170">
        <v>520035.75</v>
      </c>
      <c r="I87" s="145">
        <f>(F87-H87)/H87</f>
        <v>3.4497628288055198E-3</v>
      </c>
    </row>
    <row r="88" spans="1:11" ht="16.5" customHeight="1" thickBot="1" x14ac:dyDescent="0.3">
      <c r="A88" s="33"/>
      <c r="B88" s="154" t="s">
        <v>77</v>
      </c>
      <c r="C88" s="141" t="s">
        <v>146</v>
      </c>
      <c r="D88" s="137" t="s">
        <v>162</v>
      </c>
      <c r="E88" s="164">
        <v>91376.875</v>
      </c>
      <c r="F88" s="164">
        <v>101361</v>
      </c>
      <c r="G88" s="147">
        <f>(F88-E88)/E88</f>
        <v>0.10926314781502432</v>
      </c>
      <c r="H88" s="164">
        <v>97388.571428571435</v>
      </c>
      <c r="I88" s="147">
        <f>(F88-H88)/H88</f>
        <v>4.0789473684210459E-2</v>
      </c>
    </row>
    <row r="89" spans="1:11" ht="15.75" customHeight="1" thickBot="1" x14ac:dyDescent="0.3">
      <c r="A89" s="215" t="s">
        <v>194</v>
      </c>
      <c r="B89" s="216"/>
      <c r="C89" s="216"/>
      <c r="D89" s="217"/>
      <c r="E89" s="75">
        <f>SUM(E82:E88)</f>
        <v>1333206.8800595237</v>
      </c>
      <c r="F89" s="75">
        <f>SUM(F82:F88)</f>
        <v>1286782.0952380951</v>
      </c>
      <c r="G89" s="102">
        <f t="shared" ref="G89:G90" si="14">(F89-E89)/E89</f>
        <v>-3.4821891122670971E-2</v>
      </c>
      <c r="H89" s="75">
        <f>SUM(H82:H88)</f>
        <v>1280759.3809523811</v>
      </c>
      <c r="I89" s="95">
        <f t="shared" ref="I89:I90" si="15">(F89-H89)/H89</f>
        <v>4.7024557268794363E-3</v>
      </c>
    </row>
    <row r="90" spans="1:11" ht="15.75" customHeight="1" thickBot="1" x14ac:dyDescent="0.3">
      <c r="A90" s="215" t="s">
        <v>195</v>
      </c>
      <c r="B90" s="216"/>
      <c r="C90" s="216"/>
      <c r="D90" s="217"/>
      <c r="E90" s="90">
        <f>SUM(E89+E80+E73+E65+E54+E46+E38+E31)</f>
        <v>22765166.861805558</v>
      </c>
      <c r="F90" s="90">
        <f>SUM(F31,F38,F46,F54,F65,F73,F80,F89)</f>
        <v>25718195.615634918</v>
      </c>
      <c r="G90" s="92">
        <f t="shared" si="14"/>
        <v>0.12971698260572945</v>
      </c>
      <c r="H90" s="90">
        <f>SUM(H31,H38,H46,H54,H65,H73,H80,H89)</f>
        <v>25835728.554523807</v>
      </c>
      <c r="I90" s="103">
        <f t="shared" si="15"/>
        <v>-4.5492403529804439E-3</v>
      </c>
      <c r="J90" s="104"/>
    </row>
    <row r="91" spans="1:11" x14ac:dyDescent="0.25">
      <c r="E91" s="105"/>
      <c r="F91" s="105"/>
      <c r="K91" s="106"/>
    </row>
    <row r="92" spans="1:11" x14ac:dyDescent="0.25">
      <c r="I92" s="27"/>
    </row>
    <row r="93" spans="1:11" x14ac:dyDescent="0.25">
      <c r="I93" s="27"/>
    </row>
    <row r="94" spans="1:11" x14ac:dyDescent="0.25">
      <c r="I94" s="27"/>
    </row>
  </sheetData>
  <sortState ref="B82:I88">
    <sortCondition ref="I82:I88"/>
  </sortState>
  <mergeCells count="20"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  <mergeCell ref="A9:I9"/>
    <mergeCell ref="H12:H13"/>
    <mergeCell ref="I12:I13"/>
    <mergeCell ref="D11:E11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A10" zoomScaleNormal="100" workbookViewId="0">
      <selection activeCell="I16" sqref="I16:I40"/>
    </sheetView>
  </sheetViews>
  <sheetFormatPr defaultRowHeight="15" x14ac:dyDescent="0.25"/>
  <cols>
    <col min="1" max="1" width="25.7109375" style="9" bestFit="1" customWidth="1"/>
    <col min="2" max="2" width="6.42578125" style="9" bestFit="1" customWidth="1"/>
    <col min="3" max="3" width="33.7109375" style="116" customWidth="1"/>
    <col min="4" max="6" width="13.140625" style="116" customWidth="1"/>
    <col min="7" max="7" width="11.28515625" style="74" customWidth="1"/>
    <col min="8" max="8" width="11.42578125" style="116" customWidth="1"/>
    <col min="9" max="9" width="11.7109375" style="116" customWidth="1"/>
    <col min="10" max="10" width="9.140625" style="116"/>
    <col min="11" max="11" width="13" style="201" bestFit="1" customWidth="1"/>
    <col min="12" max="12" width="9.140625" style="201"/>
    <col min="13" max="16384" width="9.140625" style="116"/>
  </cols>
  <sheetData>
    <row r="7" spans="1:12" x14ac:dyDescent="0.25">
      <c r="A7" s="4" t="s">
        <v>1</v>
      </c>
      <c r="B7" s="3"/>
      <c r="C7" s="3"/>
    </row>
    <row r="8" spans="1:12" x14ac:dyDescent="0.25">
      <c r="A8" s="4" t="s">
        <v>2</v>
      </c>
      <c r="B8" s="4"/>
      <c r="C8" s="4"/>
    </row>
    <row r="9" spans="1:12" ht="18" x14ac:dyDescent="0.25">
      <c r="A9" s="25" t="s">
        <v>209</v>
      </c>
      <c r="B9" s="25"/>
      <c r="C9" s="25"/>
      <c r="D9" s="25"/>
      <c r="E9" s="200"/>
      <c r="F9" s="200"/>
    </row>
    <row r="10" spans="1:12" ht="16.5" x14ac:dyDescent="0.25">
      <c r="A10" s="2" t="s">
        <v>210</v>
      </c>
      <c r="B10" s="2"/>
      <c r="C10" s="2"/>
    </row>
    <row r="11" spans="1:12" ht="16.5" x14ac:dyDescent="0.25">
      <c r="A11" s="2" t="s">
        <v>224</v>
      </c>
    </row>
    <row r="12" spans="1:12" ht="15.75" thickBot="1" x14ac:dyDescent="0.3"/>
    <row r="13" spans="1:12" ht="24.75" customHeight="1" x14ac:dyDescent="0.25">
      <c r="A13" s="209" t="s">
        <v>3</v>
      </c>
      <c r="B13" s="209"/>
      <c r="C13" s="211" t="s">
        <v>0</v>
      </c>
      <c r="D13" s="205" t="s">
        <v>211</v>
      </c>
      <c r="E13" s="205" t="s">
        <v>212</v>
      </c>
      <c r="F13" s="205" t="s">
        <v>213</v>
      </c>
      <c r="G13" s="205" t="s">
        <v>214</v>
      </c>
      <c r="H13" s="205" t="s">
        <v>215</v>
      </c>
      <c r="I13" s="205" t="s">
        <v>216</v>
      </c>
    </row>
    <row r="14" spans="1:12" ht="26.25" customHeight="1" thickBot="1" x14ac:dyDescent="0.3">
      <c r="A14" s="210"/>
      <c r="B14" s="210"/>
      <c r="C14" s="212"/>
      <c r="D14" s="225"/>
      <c r="E14" s="225"/>
      <c r="F14" s="225"/>
      <c r="G14" s="206"/>
      <c r="H14" s="225"/>
      <c r="I14" s="225"/>
    </row>
    <row r="15" spans="1:12" ht="17.25" customHeight="1" thickBot="1" x14ac:dyDescent="0.3">
      <c r="A15" s="78" t="s">
        <v>24</v>
      </c>
      <c r="B15" s="111" t="s">
        <v>22</v>
      </c>
      <c r="C15" s="5"/>
      <c r="D15" s="7"/>
      <c r="E15" s="7"/>
      <c r="F15" s="7"/>
      <c r="G15" s="7"/>
      <c r="H15" s="7"/>
      <c r="I15" s="8"/>
      <c r="K15" s="190"/>
    </row>
    <row r="16" spans="1:12" ht="18" x14ac:dyDescent="0.25">
      <c r="A16" s="79"/>
      <c r="B16" s="182" t="s">
        <v>4</v>
      </c>
      <c r="C16" s="139" t="s">
        <v>163</v>
      </c>
      <c r="D16" s="191">
        <v>150000</v>
      </c>
      <c r="E16" s="191">
        <v>100000</v>
      </c>
      <c r="F16" s="191">
        <v>145000</v>
      </c>
      <c r="G16" s="132">
        <v>92500</v>
      </c>
      <c r="H16" s="132"/>
      <c r="I16" s="132">
        <f>AVERAGE(D16:H16)</f>
        <v>121875</v>
      </c>
      <c r="K16" s="190"/>
      <c r="L16" s="198"/>
    </row>
    <row r="17" spans="1:16" ht="18" x14ac:dyDescent="0.25">
      <c r="A17" s="80"/>
      <c r="B17" s="183" t="s">
        <v>5</v>
      </c>
      <c r="C17" s="140" t="s">
        <v>164</v>
      </c>
      <c r="D17" s="178">
        <v>120000</v>
      </c>
      <c r="E17" s="178">
        <v>110000</v>
      </c>
      <c r="F17" s="178">
        <v>147500</v>
      </c>
      <c r="G17" s="192">
        <v>100000</v>
      </c>
      <c r="H17" s="192"/>
      <c r="I17" s="132">
        <f t="shared" ref="I17:I40" si="0">AVERAGE(D17:H17)</f>
        <v>119375</v>
      </c>
      <c r="K17" s="190"/>
      <c r="L17" s="198"/>
    </row>
    <row r="18" spans="1:16" ht="18" x14ac:dyDescent="0.25">
      <c r="A18" s="80"/>
      <c r="B18" s="183" t="s">
        <v>6</v>
      </c>
      <c r="C18" s="140" t="s">
        <v>165</v>
      </c>
      <c r="D18" s="178">
        <v>125000</v>
      </c>
      <c r="E18" s="178">
        <v>110000</v>
      </c>
      <c r="F18" s="178">
        <v>100000</v>
      </c>
      <c r="G18" s="192">
        <v>92500</v>
      </c>
      <c r="H18" s="192"/>
      <c r="I18" s="132">
        <f t="shared" si="0"/>
        <v>106875</v>
      </c>
      <c r="K18" s="190"/>
      <c r="L18" s="198"/>
    </row>
    <row r="19" spans="1:16" ht="18" x14ac:dyDescent="0.25">
      <c r="A19" s="80"/>
      <c r="B19" s="183" t="s">
        <v>7</v>
      </c>
      <c r="C19" s="140" t="s">
        <v>166</v>
      </c>
      <c r="D19" s="178">
        <v>60000</v>
      </c>
      <c r="E19" s="178">
        <v>30000</v>
      </c>
      <c r="F19" s="178">
        <v>42500</v>
      </c>
      <c r="G19" s="192">
        <v>32500</v>
      </c>
      <c r="H19" s="192"/>
      <c r="I19" s="132">
        <f t="shared" si="0"/>
        <v>41250</v>
      </c>
      <c r="K19" s="190"/>
      <c r="L19" s="198"/>
      <c r="P19" s="201"/>
    </row>
    <row r="20" spans="1:16" ht="18" x14ac:dyDescent="0.25">
      <c r="A20" s="80"/>
      <c r="B20" s="183" t="s">
        <v>8</v>
      </c>
      <c r="C20" s="140" t="s">
        <v>167</v>
      </c>
      <c r="D20" s="178">
        <v>500000</v>
      </c>
      <c r="E20" s="178">
        <v>450000</v>
      </c>
      <c r="F20" s="178">
        <v>700000</v>
      </c>
      <c r="G20" s="192">
        <v>325000</v>
      </c>
      <c r="H20" s="192"/>
      <c r="I20" s="132">
        <f t="shared" si="0"/>
        <v>493750</v>
      </c>
      <c r="K20" s="190"/>
      <c r="L20" s="198"/>
    </row>
    <row r="21" spans="1:16" ht="18.75" customHeight="1" x14ac:dyDescent="0.25">
      <c r="A21" s="80"/>
      <c r="B21" s="183" t="s">
        <v>9</v>
      </c>
      <c r="C21" s="140" t="s">
        <v>168</v>
      </c>
      <c r="D21" s="178">
        <v>200000</v>
      </c>
      <c r="E21" s="178">
        <v>110000</v>
      </c>
      <c r="F21" s="178">
        <v>100000</v>
      </c>
      <c r="G21" s="192">
        <v>95000</v>
      </c>
      <c r="H21" s="192"/>
      <c r="I21" s="132">
        <f t="shared" si="0"/>
        <v>126250</v>
      </c>
      <c r="K21" s="190"/>
      <c r="L21" s="198"/>
    </row>
    <row r="22" spans="1:16" ht="18" x14ac:dyDescent="0.25">
      <c r="A22" s="80"/>
      <c r="B22" s="183" t="s">
        <v>10</v>
      </c>
      <c r="C22" s="140" t="s">
        <v>169</v>
      </c>
      <c r="D22" s="178">
        <v>140000</v>
      </c>
      <c r="E22" s="178">
        <v>120000</v>
      </c>
      <c r="F22" s="178">
        <v>80000</v>
      </c>
      <c r="G22" s="192">
        <v>87500</v>
      </c>
      <c r="H22" s="192"/>
      <c r="I22" s="132">
        <f t="shared" si="0"/>
        <v>106875</v>
      </c>
      <c r="K22" s="190"/>
      <c r="L22" s="198"/>
    </row>
    <row r="23" spans="1:16" ht="18" x14ac:dyDescent="0.25">
      <c r="A23" s="80"/>
      <c r="B23" s="183" t="s">
        <v>11</v>
      </c>
      <c r="C23" s="140" t="s">
        <v>170</v>
      </c>
      <c r="D23" s="178">
        <v>25000</v>
      </c>
      <c r="E23" s="178">
        <v>25000</v>
      </c>
      <c r="F23" s="178">
        <v>50000</v>
      </c>
      <c r="G23" s="192">
        <v>22500</v>
      </c>
      <c r="H23" s="192"/>
      <c r="I23" s="132">
        <f t="shared" si="0"/>
        <v>30625</v>
      </c>
      <c r="K23" s="190"/>
      <c r="L23" s="198"/>
    </row>
    <row r="24" spans="1:16" ht="18" x14ac:dyDescent="0.25">
      <c r="A24" s="80"/>
      <c r="B24" s="183" t="s">
        <v>12</v>
      </c>
      <c r="C24" s="140" t="s">
        <v>171</v>
      </c>
      <c r="D24" s="178">
        <v>25000</v>
      </c>
      <c r="E24" s="178">
        <v>25000</v>
      </c>
      <c r="F24" s="178">
        <v>50000</v>
      </c>
      <c r="G24" s="192">
        <v>25000</v>
      </c>
      <c r="H24" s="192"/>
      <c r="I24" s="132">
        <f t="shared" si="0"/>
        <v>31250</v>
      </c>
      <c r="K24" s="190"/>
      <c r="L24" s="198"/>
    </row>
    <row r="25" spans="1:16" ht="18" x14ac:dyDescent="0.25">
      <c r="A25" s="80"/>
      <c r="B25" s="183" t="s">
        <v>13</v>
      </c>
      <c r="C25" s="140" t="s">
        <v>172</v>
      </c>
      <c r="D25" s="178">
        <v>25000</v>
      </c>
      <c r="E25" s="178">
        <v>25000</v>
      </c>
      <c r="F25" s="178">
        <v>50000</v>
      </c>
      <c r="G25" s="192">
        <v>25000</v>
      </c>
      <c r="H25" s="192"/>
      <c r="I25" s="132">
        <f t="shared" si="0"/>
        <v>31250</v>
      </c>
      <c r="K25" s="190"/>
      <c r="L25" s="198"/>
    </row>
    <row r="26" spans="1:16" ht="18" x14ac:dyDescent="0.25">
      <c r="A26" s="80"/>
      <c r="B26" s="183" t="s">
        <v>14</v>
      </c>
      <c r="C26" s="140" t="s">
        <v>173</v>
      </c>
      <c r="D26" s="178">
        <v>25000</v>
      </c>
      <c r="E26" s="178">
        <v>25000</v>
      </c>
      <c r="F26" s="178">
        <v>50000</v>
      </c>
      <c r="G26" s="192">
        <v>25000</v>
      </c>
      <c r="H26" s="192"/>
      <c r="I26" s="132">
        <f t="shared" si="0"/>
        <v>31250</v>
      </c>
      <c r="K26" s="190"/>
      <c r="L26" s="198"/>
    </row>
    <row r="27" spans="1:16" ht="18" x14ac:dyDescent="0.25">
      <c r="A27" s="80"/>
      <c r="B27" s="183" t="s">
        <v>15</v>
      </c>
      <c r="C27" s="140" t="s">
        <v>174</v>
      </c>
      <c r="D27" s="178">
        <v>100000</v>
      </c>
      <c r="E27" s="178">
        <v>100000</v>
      </c>
      <c r="F27" s="178">
        <v>105000</v>
      </c>
      <c r="G27" s="192">
        <v>55000</v>
      </c>
      <c r="H27" s="192"/>
      <c r="I27" s="132">
        <f t="shared" si="0"/>
        <v>90000</v>
      </c>
      <c r="K27" s="190"/>
      <c r="L27" s="198"/>
    </row>
    <row r="28" spans="1:16" ht="18" x14ac:dyDescent="0.25">
      <c r="A28" s="80"/>
      <c r="B28" s="183" t="s">
        <v>16</v>
      </c>
      <c r="C28" s="140" t="s">
        <v>175</v>
      </c>
      <c r="D28" s="178">
        <v>25000</v>
      </c>
      <c r="E28" s="178">
        <v>25000</v>
      </c>
      <c r="F28" s="178">
        <v>50000</v>
      </c>
      <c r="G28" s="192">
        <v>25000</v>
      </c>
      <c r="H28" s="192"/>
      <c r="I28" s="132">
        <f t="shared" si="0"/>
        <v>31250</v>
      </c>
      <c r="K28" s="190"/>
      <c r="L28" s="198"/>
    </row>
    <row r="29" spans="1:16" ht="18" x14ac:dyDescent="0.25">
      <c r="A29" s="80"/>
      <c r="B29" s="183" t="s">
        <v>17</v>
      </c>
      <c r="C29" s="140" t="s">
        <v>176</v>
      </c>
      <c r="D29" s="178">
        <v>75000</v>
      </c>
      <c r="E29" s="178">
        <v>75000</v>
      </c>
      <c r="F29" s="178">
        <v>60000</v>
      </c>
      <c r="G29" s="192">
        <v>120000</v>
      </c>
      <c r="H29" s="192"/>
      <c r="I29" s="132">
        <f t="shared" si="0"/>
        <v>82500</v>
      </c>
      <c r="K29" s="190"/>
      <c r="L29" s="198"/>
    </row>
    <row r="30" spans="1:16" ht="18" x14ac:dyDescent="0.25">
      <c r="A30" s="80"/>
      <c r="B30" s="183" t="s">
        <v>18</v>
      </c>
      <c r="C30" s="140" t="s">
        <v>177</v>
      </c>
      <c r="D30" s="178">
        <v>162162.16</v>
      </c>
      <c r="E30" s="178">
        <v>200000</v>
      </c>
      <c r="F30" s="178">
        <v>200000</v>
      </c>
      <c r="G30" s="192">
        <v>55000</v>
      </c>
      <c r="H30" s="192"/>
      <c r="I30" s="132">
        <f t="shared" si="0"/>
        <v>154290.54</v>
      </c>
      <c r="K30" s="190"/>
      <c r="L30" s="198"/>
    </row>
    <row r="31" spans="1:16" ht="16.5" customHeight="1" thickBot="1" x14ac:dyDescent="0.3">
      <c r="A31" s="81"/>
      <c r="B31" s="184" t="s">
        <v>19</v>
      </c>
      <c r="C31" s="141" t="s">
        <v>178</v>
      </c>
      <c r="D31" s="179">
        <v>75000</v>
      </c>
      <c r="E31" s="179">
        <v>70000</v>
      </c>
      <c r="F31" s="179">
        <v>60000</v>
      </c>
      <c r="G31" s="134">
        <v>87500</v>
      </c>
      <c r="H31" s="134"/>
      <c r="I31" s="132">
        <f t="shared" si="0"/>
        <v>73125</v>
      </c>
      <c r="K31" s="190"/>
      <c r="L31" s="198"/>
    </row>
    <row r="32" spans="1:16" ht="17.25" customHeight="1" thickBot="1" x14ac:dyDescent="0.3">
      <c r="A32" s="78" t="s">
        <v>20</v>
      </c>
      <c r="B32" s="111" t="s">
        <v>21</v>
      </c>
      <c r="C32" s="5"/>
      <c r="D32" s="7"/>
      <c r="E32" s="7"/>
      <c r="F32" s="7"/>
      <c r="G32" s="7"/>
      <c r="H32" s="7"/>
      <c r="I32" s="132"/>
      <c r="K32" s="193"/>
      <c r="L32" s="194"/>
    </row>
    <row r="33" spans="1:12" ht="18" x14ac:dyDescent="0.25">
      <c r="A33" s="79"/>
      <c r="B33" s="182" t="s">
        <v>26</v>
      </c>
      <c r="C33" s="142" t="s">
        <v>179</v>
      </c>
      <c r="D33" s="191">
        <v>300000</v>
      </c>
      <c r="E33" s="191">
        <v>250000</v>
      </c>
      <c r="F33" s="191">
        <v>140000</v>
      </c>
      <c r="G33" s="132">
        <v>175000</v>
      </c>
      <c r="H33" s="132"/>
      <c r="I33" s="132">
        <f t="shared" si="0"/>
        <v>216250</v>
      </c>
      <c r="K33" s="195"/>
      <c r="L33" s="198"/>
    </row>
    <row r="34" spans="1:12" ht="18" x14ac:dyDescent="0.25">
      <c r="A34" s="80"/>
      <c r="B34" s="183" t="s">
        <v>27</v>
      </c>
      <c r="C34" s="140" t="s">
        <v>180</v>
      </c>
      <c r="D34" s="178">
        <v>300000</v>
      </c>
      <c r="E34" s="178">
        <v>250000</v>
      </c>
      <c r="F34" s="178">
        <v>140000</v>
      </c>
      <c r="G34" s="192">
        <v>175000</v>
      </c>
      <c r="H34" s="192"/>
      <c r="I34" s="132">
        <f t="shared" si="0"/>
        <v>216250</v>
      </c>
      <c r="K34" s="195"/>
      <c r="L34" s="198"/>
    </row>
    <row r="35" spans="1:12" ht="18" x14ac:dyDescent="0.25">
      <c r="A35" s="80"/>
      <c r="B35" s="182" t="s">
        <v>28</v>
      </c>
      <c r="C35" s="140" t="s">
        <v>181</v>
      </c>
      <c r="D35" s="178">
        <v>120000</v>
      </c>
      <c r="E35" s="178">
        <v>80000</v>
      </c>
      <c r="F35" s="178">
        <v>82500</v>
      </c>
      <c r="G35" s="192">
        <v>92500</v>
      </c>
      <c r="H35" s="192"/>
      <c r="I35" s="132">
        <f t="shared" si="0"/>
        <v>93750</v>
      </c>
      <c r="K35" s="195"/>
      <c r="L35" s="198"/>
    </row>
    <row r="36" spans="1:12" ht="18" x14ac:dyDescent="0.25">
      <c r="A36" s="80"/>
      <c r="B36" s="183" t="s">
        <v>29</v>
      </c>
      <c r="C36" s="140" t="s">
        <v>182</v>
      </c>
      <c r="D36" s="178">
        <v>125000</v>
      </c>
      <c r="E36" s="178">
        <v>100000</v>
      </c>
      <c r="F36" s="178">
        <v>100000</v>
      </c>
      <c r="G36" s="192">
        <v>125000</v>
      </c>
      <c r="H36" s="192"/>
      <c r="I36" s="132">
        <f t="shared" si="0"/>
        <v>112500</v>
      </c>
      <c r="K36" s="195"/>
      <c r="L36" s="198"/>
    </row>
    <row r="37" spans="1:12" ht="16.5" customHeight="1" thickBot="1" x14ac:dyDescent="0.3">
      <c r="A37" s="81"/>
      <c r="B37" s="182" t="s">
        <v>30</v>
      </c>
      <c r="C37" s="140" t="s">
        <v>183</v>
      </c>
      <c r="D37" s="178">
        <v>100000</v>
      </c>
      <c r="E37" s="178">
        <v>50000</v>
      </c>
      <c r="F37" s="178">
        <v>85000</v>
      </c>
      <c r="G37" s="192">
        <v>115000</v>
      </c>
      <c r="H37" s="192"/>
      <c r="I37" s="132">
        <f t="shared" si="0"/>
        <v>87500</v>
      </c>
      <c r="K37" s="195"/>
      <c r="L37" s="198"/>
    </row>
    <row r="38" spans="1:12" ht="17.25" customHeight="1" thickBot="1" x14ac:dyDescent="0.3">
      <c r="A38" s="78" t="s">
        <v>25</v>
      </c>
      <c r="B38" s="111" t="s">
        <v>51</v>
      </c>
      <c r="C38" s="5"/>
      <c r="D38" s="7"/>
      <c r="E38" s="7"/>
      <c r="F38" s="7"/>
      <c r="G38" s="7"/>
      <c r="H38" s="7"/>
      <c r="I38" s="132"/>
      <c r="K38" s="193"/>
      <c r="L38" s="194"/>
    </row>
    <row r="39" spans="1:12" ht="18" x14ac:dyDescent="0.25">
      <c r="A39" s="79"/>
      <c r="B39" s="185" t="s">
        <v>31</v>
      </c>
      <c r="C39" s="143" t="s">
        <v>217</v>
      </c>
      <c r="D39" s="157">
        <v>1883700</v>
      </c>
      <c r="E39" s="157">
        <v>2250000</v>
      </c>
      <c r="F39" s="157">
        <v>2063100</v>
      </c>
      <c r="G39" s="157">
        <v>1950975</v>
      </c>
      <c r="H39" s="157"/>
      <c r="I39" s="157">
        <f t="shared" si="0"/>
        <v>2036943.75</v>
      </c>
      <c r="K39" s="195"/>
      <c r="L39" s="198"/>
    </row>
    <row r="40" spans="1:12" ht="18.75" thickBot="1" x14ac:dyDescent="0.3">
      <c r="A40" s="81"/>
      <c r="B40" s="184" t="s">
        <v>32</v>
      </c>
      <c r="C40" s="141" t="s">
        <v>185</v>
      </c>
      <c r="D40" s="179">
        <v>1345500</v>
      </c>
      <c r="E40" s="179">
        <v>1620000</v>
      </c>
      <c r="F40" s="179">
        <v>1524900</v>
      </c>
      <c r="G40" s="134">
        <v>1367925</v>
      </c>
      <c r="H40" s="134"/>
      <c r="I40" s="134">
        <f t="shared" si="0"/>
        <v>1464581.25</v>
      </c>
      <c r="K40" s="195"/>
      <c r="L40" s="198"/>
    </row>
    <row r="41" spans="1:12" ht="15.75" thickBot="1" x14ac:dyDescent="0.3">
      <c r="C41" s="196" t="s">
        <v>220</v>
      </c>
      <c r="D41" s="197">
        <f>SUM(D16:D40)</f>
        <v>6006362.1600000001</v>
      </c>
      <c r="E41" s="196">
        <f t="shared" ref="E41:G41" si="1">SUM(E16:E40)</f>
        <v>6200000</v>
      </c>
      <c r="F41" s="196">
        <f t="shared" si="1"/>
        <v>6125500</v>
      </c>
      <c r="G41" s="197">
        <f t="shared" si="1"/>
        <v>5266400</v>
      </c>
      <c r="H41" s="196"/>
      <c r="I41" s="82"/>
    </row>
    <row r="49" spans="11:12" s="116" customFormat="1" x14ac:dyDescent="0.25">
      <c r="K49" s="201"/>
      <c r="L49" s="201"/>
    </row>
    <row r="50" spans="11:12" s="116" customFormat="1" x14ac:dyDescent="0.25">
      <c r="K50" s="201"/>
      <c r="L50" s="201"/>
    </row>
    <row r="51" spans="11:12" s="116" customFormat="1" x14ac:dyDescent="0.25">
      <c r="K51" s="201"/>
      <c r="L51" s="201"/>
    </row>
    <row r="52" spans="11:12" s="116" customFormat="1" x14ac:dyDescent="0.25">
      <c r="K52" s="201"/>
      <c r="L52" s="201"/>
    </row>
    <row r="53" spans="11:12" s="116" customFormat="1" x14ac:dyDescent="0.25">
      <c r="K53" s="201"/>
      <c r="L53" s="201"/>
    </row>
    <row r="54" spans="11:12" s="116" customFormat="1" x14ac:dyDescent="0.25">
      <c r="K54" s="201"/>
      <c r="L54" s="201"/>
    </row>
    <row r="55" spans="11:12" s="116" customFormat="1" x14ac:dyDescent="0.25">
      <c r="K55" s="201"/>
      <c r="L55" s="201"/>
    </row>
    <row r="56" spans="11:12" s="116" customFormat="1" x14ac:dyDescent="0.25">
      <c r="K56" s="201"/>
      <c r="L56" s="201"/>
    </row>
    <row r="57" spans="11:12" s="116" customFormat="1" x14ac:dyDescent="0.25">
      <c r="K57" s="201"/>
      <c r="L57" s="201"/>
    </row>
    <row r="58" spans="11:12" s="116" customFormat="1" x14ac:dyDescent="0.25">
      <c r="K58" s="201"/>
      <c r="L58" s="201"/>
    </row>
    <row r="59" spans="11:12" s="116" customFormat="1" x14ac:dyDescent="0.25">
      <c r="K59" s="201"/>
      <c r="L59" s="201"/>
    </row>
    <row r="60" spans="11:12" s="116" customFormat="1" x14ac:dyDescent="0.25">
      <c r="K60" s="201"/>
      <c r="L60" s="201"/>
    </row>
    <row r="61" spans="11:12" s="116" customFormat="1" x14ac:dyDescent="0.25">
      <c r="K61" s="201"/>
      <c r="L61" s="201"/>
    </row>
    <row r="62" spans="11:12" s="116" customFormat="1" x14ac:dyDescent="0.25">
      <c r="K62" s="201"/>
      <c r="L62" s="201"/>
    </row>
    <row r="63" spans="11:12" s="116" customFormat="1" x14ac:dyDescent="0.25">
      <c r="K63" s="201"/>
      <c r="L63" s="201"/>
    </row>
    <row r="64" spans="11:12" s="116" customFormat="1" x14ac:dyDescent="0.25">
      <c r="K64" s="201"/>
      <c r="L64" s="201"/>
    </row>
    <row r="65" spans="11:12" s="116" customFormat="1" x14ac:dyDescent="0.25">
      <c r="K65" s="201"/>
      <c r="L65" s="201"/>
    </row>
    <row r="66" spans="11:12" s="116" customFormat="1" x14ac:dyDescent="0.25">
      <c r="K66" s="201"/>
      <c r="L66" s="201"/>
    </row>
    <row r="67" spans="11:12" s="116" customFormat="1" x14ac:dyDescent="0.25">
      <c r="K67" s="201"/>
      <c r="L67" s="201"/>
    </row>
    <row r="68" spans="11:12" s="116" customFormat="1" x14ac:dyDescent="0.25">
      <c r="K68" s="201"/>
      <c r="L68" s="201"/>
    </row>
    <row r="69" spans="11:12" s="116" customFormat="1" x14ac:dyDescent="0.25">
      <c r="K69" s="201"/>
      <c r="L69" s="201"/>
    </row>
    <row r="70" spans="11:12" s="116" customFormat="1" x14ac:dyDescent="0.25">
      <c r="K70" s="201"/>
      <c r="L70" s="201"/>
    </row>
    <row r="71" spans="11:12" s="116" customFormat="1" x14ac:dyDescent="0.25">
      <c r="K71" s="201"/>
      <c r="L71" s="201"/>
    </row>
    <row r="72" spans="11:12" s="116" customFormat="1" x14ac:dyDescent="0.25">
      <c r="K72" s="201"/>
      <c r="L72" s="201"/>
    </row>
    <row r="73" spans="11:12" s="116" customFormat="1" x14ac:dyDescent="0.25">
      <c r="K73" s="201"/>
      <c r="L73" s="201"/>
    </row>
    <row r="74" spans="11:12" s="116" customFormat="1" x14ac:dyDescent="0.25">
      <c r="K74" s="201"/>
      <c r="L74" s="201"/>
    </row>
    <row r="75" spans="11:12" s="116" customFormat="1" x14ac:dyDescent="0.25">
      <c r="K75" s="201"/>
      <c r="L75" s="201"/>
    </row>
    <row r="76" spans="11:12" s="116" customFormat="1" x14ac:dyDescent="0.25">
      <c r="K76" s="201"/>
      <c r="L76" s="201"/>
    </row>
    <row r="77" spans="11:12" s="116" customFormat="1" x14ac:dyDescent="0.25">
      <c r="K77" s="201"/>
      <c r="L77" s="201"/>
    </row>
    <row r="78" spans="11:12" s="116" customFormat="1" x14ac:dyDescent="0.25">
      <c r="K78" s="201"/>
      <c r="L78" s="201"/>
    </row>
    <row r="79" spans="11:12" s="116" customFormat="1" x14ac:dyDescent="0.25">
      <c r="K79" s="201"/>
      <c r="L79" s="201"/>
    </row>
    <row r="80" spans="11:12" s="116" customFormat="1" x14ac:dyDescent="0.25">
      <c r="K80" s="201"/>
      <c r="L80" s="201"/>
    </row>
    <row r="81" spans="11:12" s="116" customFormat="1" x14ac:dyDescent="0.25">
      <c r="K81" s="201"/>
      <c r="L81" s="201"/>
    </row>
    <row r="82" spans="11:12" s="116" customFormat="1" x14ac:dyDescent="0.25">
      <c r="K82" s="201"/>
      <c r="L82" s="201"/>
    </row>
    <row r="83" spans="11:12" s="116" customFormat="1" x14ac:dyDescent="0.25">
      <c r="K83" s="201"/>
      <c r="L83" s="201"/>
    </row>
    <row r="84" spans="11:12" s="116" customFormat="1" x14ac:dyDescent="0.25">
      <c r="K84" s="201"/>
      <c r="L84" s="201"/>
    </row>
    <row r="85" spans="11:12" s="116" customFormat="1" x14ac:dyDescent="0.25">
      <c r="K85" s="201"/>
      <c r="L85" s="201"/>
    </row>
    <row r="86" spans="11:12" s="116" customFormat="1" x14ac:dyDescent="0.25">
      <c r="K86" s="201"/>
      <c r="L86" s="201"/>
    </row>
    <row r="87" spans="11:12" s="116" customFormat="1" x14ac:dyDescent="0.25">
      <c r="K87" s="201"/>
      <c r="L87" s="201"/>
    </row>
    <row r="88" spans="11:12" s="116" customFormat="1" x14ac:dyDescent="0.25">
      <c r="K88" s="201"/>
      <c r="L88" s="201"/>
    </row>
    <row r="89" spans="11:12" s="116" customFormat="1" x14ac:dyDescent="0.25">
      <c r="K89" s="201"/>
      <c r="L89" s="201"/>
    </row>
    <row r="90" spans="11:12" s="116" customFormat="1" x14ac:dyDescent="0.25">
      <c r="K90" s="201"/>
      <c r="L90" s="201"/>
    </row>
    <row r="91" spans="11:12" s="116" customFormat="1" x14ac:dyDescent="0.25">
      <c r="K91" s="201"/>
      <c r="L91" s="201"/>
    </row>
    <row r="92" spans="11:12" s="116" customFormat="1" x14ac:dyDescent="0.25">
      <c r="K92" s="201"/>
      <c r="L92" s="201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30-03-2026</vt:lpstr>
      <vt:lpstr>By Order</vt:lpstr>
      <vt:lpstr>All Stores</vt:lpstr>
      <vt:lpstr>'30-03-2026'!Print_Titles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Rola Awad</dc:creator>
  <cp:lastModifiedBy>Rita Daher</cp:lastModifiedBy>
  <cp:lastPrinted>2026-03-26T08:10:09Z</cp:lastPrinted>
  <dcterms:created xsi:type="dcterms:W3CDTF">2010-10-20T06:23:14Z</dcterms:created>
  <dcterms:modified xsi:type="dcterms:W3CDTF">2026-04-01T07:29:34Z</dcterms:modified>
</cp:coreProperties>
</file>